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 st" sheetId="1" r:id="rId1"/>
    <sheet name="MM-kr" sheetId="2" r:id="rId2"/>
    <sheet name="GM-kr" sheetId="3" r:id="rId3"/>
  </sheets>
  <definedNames/>
  <calcPr fullCalcOnLoad="1"/>
</workbook>
</file>

<file path=xl/sharedStrings.xml><?xml version="1.0" encoding="utf-8"?>
<sst xmlns="http://schemas.openxmlformats.org/spreadsheetml/2006/main" count="374" uniqueCount="175">
  <si>
    <t xml:space="preserve">NYILATKOZAT A BESZÁMÍTOTT KREDIT ÉRTÉKRŐL </t>
  </si>
  <si>
    <t>MŰSZAKI MENEDZSER SZAKON</t>
  </si>
  <si>
    <t>Informatikai statisztikus és gazdasági tervező</t>
  </si>
  <si>
    <t>Tantárgyak</t>
  </si>
  <si>
    <t xml:space="preserve">A tantárgy </t>
  </si>
  <si>
    <t>Félévek</t>
  </si>
  <si>
    <t>oktatási féléve</t>
  </si>
  <si>
    <t>kr.</t>
  </si>
  <si>
    <t xml:space="preserve">A BMF KGK műszaki menedzser képzés </t>
  </si>
  <si>
    <t>kód</t>
  </si>
  <si>
    <t>tantárgyai</t>
  </si>
  <si>
    <t>félév</t>
  </si>
  <si>
    <t>kredit</t>
  </si>
  <si>
    <t>Alapismereti modulok</t>
  </si>
  <si>
    <t>Gazdasági alapismeretek modul</t>
  </si>
  <si>
    <t>Társadalmi alapismeretek</t>
  </si>
  <si>
    <t>1.</t>
  </si>
  <si>
    <t>GGTSZ11MNB</t>
  </si>
  <si>
    <t>Szociológia</t>
  </si>
  <si>
    <t>Munkaerőpiaci ismeretek, álláskeresési technikák</t>
  </si>
  <si>
    <t>GVSMI15MNB</t>
  </si>
  <si>
    <t>Szabadon választható tárgy I.</t>
  </si>
  <si>
    <t>5.</t>
  </si>
  <si>
    <t>Környezetgazdaságtan</t>
  </si>
  <si>
    <t>GGTKO11MNB</t>
  </si>
  <si>
    <t>4.</t>
  </si>
  <si>
    <t>Viselkedéskultúra modul</t>
  </si>
  <si>
    <t>Munkavégzési technikák, irodaszervezés</t>
  </si>
  <si>
    <t>Protokoll és viselkedéskultúra</t>
  </si>
  <si>
    <t>2.</t>
  </si>
  <si>
    <t>Informatikai alapismeretek modul</t>
  </si>
  <si>
    <t>Számítógép kezelői alapismeretek</t>
  </si>
  <si>
    <t>Informatikai ismeretek modul</t>
  </si>
  <si>
    <t>Informatikus szakmai ismeretek</t>
  </si>
  <si>
    <t>RIMIN13MNB</t>
  </si>
  <si>
    <t>Informatika I.</t>
  </si>
  <si>
    <t xml:space="preserve">Informatikus felsőfokú szakmai ismeretek </t>
  </si>
  <si>
    <t>3., 4.</t>
  </si>
  <si>
    <t>RIMIN23MNB</t>
  </si>
  <si>
    <t>Informatika II.</t>
  </si>
  <si>
    <t>Informatikai szakismeret alkalmazása</t>
  </si>
  <si>
    <t>GVSMI25MNB</t>
  </si>
  <si>
    <t>Szabadon választható tárgy II.</t>
  </si>
  <si>
    <t>6.</t>
  </si>
  <si>
    <t>Matematikai és statisztikai ismeretek modul</t>
  </si>
  <si>
    <t>Matematika I.</t>
  </si>
  <si>
    <t>3.</t>
  </si>
  <si>
    <t>NSTMA13MNB</t>
  </si>
  <si>
    <t>Matematika II.</t>
  </si>
  <si>
    <t>NSTMA23MNB</t>
  </si>
  <si>
    <t>Általános statisztikai ismeretek, módszerek I.</t>
  </si>
  <si>
    <t>Általános statisztikai ismeretek, módszerek II.</t>
  </si>
  <si>
    <t>GVMGS11MNB</t>
  </si>
  <si>
    <t>Gazdaságstatisztika</t>
  </si>
  <si>
    <t>Statisztika az üzleti életben</t>
  </si>
  <si>
    <t>GVSMI35MNB</t>
  </si>
  <si>
    <t xml:space="preserve">Szabadon választható tárgy III. </t>
  </si>
  <si>
    <t>Közgazdaságtani ismeretek modul</t>
  </si>
  <si>
    <t>Mikroökonómia</t>
  </si>
  <si>
    <t>GGTKG12MNB</t>
  </si>
  <si>
    <t>Makróökonómia</t>
  </si>
  <si>
    <t>GGTKG22MNB</t>
  </si>
  <si>
    <t>Makroökonómia</t>
  </si>
  <si>
    <t>Vállalkozási ismeretek modul</t>
  </si>
  <si>
    <t>Jogi ismeretek</t>
  </si>
  <si>
    <t>GGTAJ11MNB</t>
  </si>
  <si>
    <t>Államigazgatási és jogi ismeretek</t>
  </si>
  <si>
    <t xml:space="preserve">Számviteli ismeretek </t>
  </si>
  <si>
    <t>GVMSM12MNB</t>
  </si>
  <si>
    <t>Számvitel I.</t>
  </si>
  <si>
    <t>Pénzügyi ismeretek</t>
  </si>
  <si>
    <t>GGTPU11MNB</t>
  </si>
  <si>
    <t>Pénzügyek alapjai</t>
  </si>
  <si>
    <t xml:space="preserve">Vállalkozási ismeretek </t>
  </si>
  <si>
    <t>GSVVG12MNB</t>
  </si>
  <si>
    <t xml:space="preserve">Vállalkozásgazdaságtan I. </t>
  </si>
  <si>
    <t>Gazdasági tervezési ismeretek</t>
  </si>
  <si>
    <t>GSVVG22MNB</t>
  </si>
  <si>
    <t xml:space="preserve">Vállalkozásgazdaságtan II. </t>
  </si>
  <si>
    <t>Szakdolgozat készítés modul</t>
  </si>
  <si>
    <t>Szakmai gyakorlat</t>
  </si>
  <si>
    <t>Szakdolgozat készítés (konzultáció)</t>
  </si>
  <si>
    <t xml:space="preserve">Szakdolgozat készítés </t>
  </si>
  <si>
    <t>Üzleti nyelv modul</t>
  </si>
  <si>
    <t>Általános idegen nyelv</t>
  </si>
  <si>
    <t>Üzleti nyelv I.</t>
  </si>
  <si>
    <t>Üzleti nyelv II.</t>
  </si>
  <si>
    <t>GVSVI45MNB</t>
  </si>
  <si>
    <t>Szabadon választható tárgy IV.</t>
  </si>
  <si>
    <t>Összes kredit</t>
  </si>
  <si>
    <t>MINTATANTERV</t>
  </si>
  <si>
    <t>AIFSZ képzés-Informatikai statisztikus és gazdasági tervező</t>
  </si>
  <si>
    <t>Nappali tagozat</t>
  </si>
  <si>
    <t xml:space="preserve">  óraszámokkal ; követelményekkel (k.); kreditekkel (kr.)</t>
  </si>
  <si>
    <t xml:space="preserve">  előadás (ea.); tantermi gyakorlat (tgy); laborgyakorlat (l)</t>
  </si>
  <si>
    <t>Kód</t>
  </si>
  <si>
    <t xml:space="preserve">heti össz. </t>
  </si>
  <si>
    <t>Előtanulmányi rend</t>
  </si>
  <si>
    <t>óra</t>
  </si>
  <si>
    <t>kr..</t>
  </si>
  <si>
    <t>(7+6 hét)</t>
  </si>
  <si>
    <t>ea</t>
  </si>
  <si>
    <t>tgy</t>
  </si>
  <si>
    <t>l</t>
  </si>
  <si>
    <t>k</t>
  </si>
  <si>
    <t>kr</t>
  </si>
  <si>
    <t>GSVTA101NK</t>
  </si>
  <si>
    <t>v</t>
  </si>
  <si>
    <t>GSVMP101NK</t>
  </si>
  <si>
    <t>GSVKO101NK</t>
  </si>
  <si>
    <t>f</t>
  </si>
  <si>
    <t>GSVMT101NK</t>
  </si>
  <si>
    <t>GSVPV101NK</t>
  </si>
  <si>
    <t>GSVKA101NK</t>
  </si>
  <si>
    <t>GSVIS101NK</t>
  </si>
  <si>
    <t>GSVIF102NK</t>
  </si>
  <si>
    <t>Informatikus felsőfokú szakmai ismeretek I.</t>
  </si>
  <si>
    <t>GSVIF202NK</t>
  </si>
  <si>
    <t>Informatikus felsőfokú szakmai ismeretek II.</t>
  </si>
  <si>
    <t>GSVAL101NK</t>
  </si>
  <si>
    <t>Informatika szakismeret alkalmazása</t>
  </si>
  <si>
    <t>NMSMA1MNNK</t>
  </si>
  <si>
    <t>NMSMA2MNNK</t>
  </si>
  <si>
    <t>GSVST102NK</t>
  </si>
  <si>
    <t>GSVST202NK</t>
  </si>
  <si>
    <t>GSVSU101NK</t>
  </si>
  <si>
    <t>GSVKG102NK</t>
  </si>
  <si>
    <t>GSVKG202NK</t>
  </si>
  <si>
    <t>s</t>
  </si>
  <si>
    <t>GSVJI101NK</t>
  </si>
  <si>
    <t>GSVSI101NK</t>
  </si>
  <si>
    <t>GSVPI101NK</t>
  </si>
  <si>
    <t>GSVVI101NK</t>
  </si>
  <si>
    <t>Vállalkozási ismeretek I.</t>
  </si>
  <si>
    <t>GSVGT101NK</t>
  </si>
  <si>
    <t>Gazdasági tervezési ismertek</t>
  </si>
  <si>
    <t>GSVSD101NK</t>
  </si>
  <si>
    <t>Idegen nyelv modul</t>
  </si>
  <si>
    <t>GNYNY101NK</t>
  </si>
  <si>
    <t>GNYUN102NK</t>
  </si>
  <si>
    <t>GNYUN202NK</t>
  </si>
  <si>
    <t>Összes óraszám</t>
  </si>
  <si>
    <t>szigorlat (s)</t>
  </si>
  <si>
    <t>vizsga (v)</t>
  </si>
  <si>
    <t>Féléviközi teljesítmény (f)</t>
  </si>
  <si>
    <t>GAZDÁLKODÁSI ÉS MENEDZSMENT ALAPSZAKON</t>
  </si>
  <si>
    <t xml:space="preserve">A BMF KGK gazdálkodási és menedzsment képzés </t>
  </si>
  <si>
    <t>GGTFT11GNB</t>
  </si>
  <si>
    <t>Filozófiatörténet (kötelezően választható)</t>
  </si>
  <si>
    <t>GVMMG11GNB</t>
  </si>
  <si>
    <t>Munkaerőgazdaságtan</t>
  </si>
  <si>
    <t>GGTKO11GNB</t>
  </si>
  <si>
    <t>GGTUE11GNB</t>
  </si>
  <si>
    <t>Üzleti etikett és protokoll</t>
  </si>
  <si>
    <t>KMAIA11GNB</t>
  </si>
  <si>
    <t>Informatika alapjai</t>
  </si>
  <si>
    <t>RIMPI11GNB</t>
  </si>
  <si>
    <t>Programozási ismeretek</t>
  </si>
  <si>
    <t>RIMII11GNB</t>
  </si>
  <si>
    <t>Integrált információs rendszerek</t>
  </si>
  <si>
    <t>GSVGI11GNB</t>
  </si>
  <si>
    <t>Gazdasági informatika</t>
  </si>
  <si>
    <t>KMEMA12GNB</t>
  </si>
  <si>
    <t>GVMST12GNB</t>
  </si>
  <si>
    <t>Statisztika I.</t>
  </si>
  <si>
    <t>GVMST22GNB</t>
  </si>
  <si>
    <t>Statisztika II.</t>
  </si>
  <si>
    <t>GGTKG12GNB</t>
  </si>
  <si>
    <t>GGTJO11GNB</t>
  </si>
  <si>
    <t>Jog</t>
  </si>
  <si>
    <t>GVMSA11GNB</t>
  </si>
  <si>
    <t>Számvitel alapjai</t>
  </si>
  <si>
    <t>GGTPU11GNB</t>
  </si>
  <si>
    <t>GSVVG11GNB</t>
  </si>
  <si>
    <t>Vállalkozásgazdaságtan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</si>
</sst>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31">
    <font>
      <sz val="10"/>
      <name val="Arial CE"/>
      <family val="0"/>
    </font>
    <font>
      <sz val="8"/>
      <name val="Arial CE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8"/>
      <name val="Arial CE"/>
      <family val="0"/>
    </font>
    <font>
      <sz val="12"/>
      <color indexed="8"/>
      <name val="Arial CE"/>
      <family val="2"/>
    </font>
    <font>
      <b/>
      <strike/>
      <sz val="8"/>
      <color indexed="10"/>
      <name val="Arial CE"/>
      <family val="0"/>
    </font>
    <font>
      <strike/>
      <sz val="12"/>
      <color indexed="10"/>
      <name val="Arial CE"/>
      <family val="0"/>
    </font>
    <font>
      <b/>
      <sz val="12"/>
      <color indexed="8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name val="Arial CE"/>
      <family val="2"/>
    </font>
    <font>
      <b/>
      <strike/>
      <sz val="8"/>
      <color indexed="12"/>
      <name val="Arial CE"/>
      <family val="0"/>
    </font>
    <font>
      <strike/>
      <sz val="10"/>
      <color indexed="12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b/>
      <strike/>
      <sz val="8"/>
      <color indexed="17"/>
      <name val="Arial"/>
      <family val="2"/>
    </font>
    <font>
      <strike/>
      <sz val="10"/>
      <color indexed="17"/>
      <name val="Arial CE"/>
      <family val="2"/>
    </font>
    <font>
      <i/>
      <strike/>
      <sz val="10"/>
      <color indexed="17"/>
      <name val="Arial CE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5">
    <border>
      <left/>
      <right/>
      <top/>
      <bottom/>
      <diagonal/>
    </border>
    <border>
      <left style="medium"/>
      <right style="thin"/>
      <top style="thick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>
        <color indexed="63"/>
      </right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>
        <color indexed="63"/>
      </left>
      <right style="dotted"/>
      <top style="thick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ck"/>
      <right style="thick"/>
      <top>
        <color indexed="63"/>
      </top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thick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thick"/>
      <right style="thick"/>
      <top style="dotted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tted"/>
      <right style="dotted"/>
      <top style="thick"/>
      <bottom style="thin"/>
    </border>
    <border>
      <left style="dotted"/>
      <right>
        <color indexed="63"/>
      </right>
      <top style="thick"/>
      <bottom style="thin"/>
    </border>
    <border>
      <left style="thick"/>
      <right style="dotted"/>
      <top style="thick"/>
      <bottom style="thin"/>
    </border>
    <border>
      <left style="dotted"/>
      <right style="thick"/>
      <top style="thick"/>
      <bottom style="thin"/>
    </border>
    <border>
      <left>
        <color indexed="63"/>
      </left>
      <right style="dotted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dotted"/>
    </border>
    <border>
      <left style="thick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ck"/>
      <top style="thin"/>
      <bottom>
        <color indexed="63"/>
      </bottom>
    </border>
    <border>
      <left style="thick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 style="thick"/>
      <top style="dotted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ck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>
        <color indexed="63"/>
      </right>
      <top style="thick"/>
      <bottom style="medium"/>
    </border>
    <border>
      <left style="dotted"/>
      <right style="thick"/>
      <top style="thick"/>
      <bottom style="medium"/>
    </border>
    <border>
      <left>
        <color indexed="63"/>
      </left>
      <right style="dotted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 style="thick"/>
      <right style="dotted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right" vertical="center"/>
    </xf>
    <xf numFmtId="1" fontId="7" fillId="2" borderId="6" xfId="0" applyNumberFormat="1" applyFont="1" applyFill="1" applyBorder="1" applyAlignment="1">
      <alignment horizontal="right" vertical="center"/>
    </xf>
    <xf numFmtId="1" fontId="6" fillId="2" borderId="7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/>
    </xf>
    <xf numFmtId="1" fontId="9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5" fillId="0" borderId="17" xfId="0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left"/>
    </xf>
    <xf numFmtId="1" fontId="5" fillId="0" borderId="14" xfId="0" applyNumberFormat="1" applyFont="1" applyFill="1" applyBorder="1" applyAlignment="1">
      <alignment horizontal="left"/>
    </xf>
    <xf numFmtId="1" fontId="5" fillId="0" borderId="14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" fontId="5" fillId="0" borderId="22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1" fontId="11" fillId="0" borderId="12" xfId="0" applyNumberFormat="1" applyFont="1" applyFill="1" applyBorder="1" applyAlignment="1">
      <alignment horizontal="left"/>
    </xf>
    <xf numFmtId="1" fontId="12" fillId="0" borderId="14" xfId="0" applyNumberFormat="1" applyFont="1" applyFill="1" applyBorder="1" applyAlignment="1">
      <alignment horizontal="left"/>
    </xf>
    <xf numFmtId="1" fontId="12" fillId="0" borderId="14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right"/>
    </xf>
    <xf numFmtId="1" fontId="13" fillId="2" borderId="24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/>
    </xf>
    <xf numFmtId="1" fontId="9" fillId="2" borderId="12" xfId="0" applyNumberFormat="1" applyFont="1" applyFill="1" applyBorder="1" applyAlignment="1">
      <alignment horizontal="left"/>
    </xf>
    <xf numFmtId="1" fontId="5" fillId="2" borderId="14" xfId="0" applyNumberFormat="1" applyFont="1" applyFill="1" applyBorder="1" applyAlignment="1">
      <alignment horizontal="left"/>
    </xf>
    <xf numFmtId="1" fontId="5" fillId="2" borderId="14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7" fillId="2" borderId="24" xfId="0" applyNumberFormat="1" applyFont="1" applyFill="1" applyBorder="1" applyAlignment="1">
      <alignment horizontal="center" wrapText="1"/>
    </xf>
    <xf numFmtId="1" fontId="10" fillId="0" borderId="11" xfId="0" applyNumberFormat="1" applyFont="1" applyFill="1" applyBorder="1" applyAlignment="1">
      <alignment/>
    </xf>
    <xf numFmtId="1" fontId="10" fillId="0" borderId="25" xfId="0" applyNumberFormat="1" applyFont="1" applyFill="1" applyBorder="1" applyAlignment="1">
      <alignment/>
    </xf>
    <xf numFmtId="1" fontId="5" fillId="0" borderId="24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" fontId="5" fillId="0" borderId="26" xfId="0" applyNumberFormat="1" applyFont="1" applyFill="1" applyBorder="1" applyAlignment="1">
      <alignment/>
    </xf>
    <xf numFmtId="1" fontId="7" fillId="2" borderId="24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/>
    </xf>
    <xf numFmtId="1" fontId="5" fillId="2" borderId="15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left"/>
    </xf>
    <xf numFmtId="1" fontId="6" fillId="2" borderId="14" xfId="0" applyNumberFormat="1" applyFont="1" applyFill="1" applyBorder="1" applyAlignment="1">
      <alignment horizontal="left"/>
    </xf>
    <xf numFmtId="1" fontId="6" fillId="2" borderId="14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/>
    </xf>
    <xf numFmtId="0" fontId="0" fillId="0" borderId="12" xfId="0" applyBorder="1" applyAlignment="1">
      <alignment/>
    </xf>
    <xf numFmtId="1" fontId="5" fillId="0" borderId="13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" fontId="5" fillId="0" borderId="27" xfId="0" applyNumberFormat="1" applyFont="1" applyFill="1" applyBorder="1" applyAlignment="1">
      <alignment horizontal="left"/>
    </xf>
    <xf numFmtId="1" fontId="6" fillId="0" borderId="27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right"/>
    </xf>
    <xf numFmtId="1" fontId="7" fillId="0" borderId="28" xfId="0" applyNumberFormat="1" applyFont="1" applyBorder="1" applyAlignment="1">
      <alignment/>
    </xf>
    <xf numFmtId="1" fontId="8" fillId="0" borderId="29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/>
    </xf>
    <xf numFmtId="1" fontId="8" fillId="0" borderId="31" xfId="0" applyNumberFormat="1" applyFont="1" applyFill="1" applyBorder="1" applyAlignment="1">
      <alignment horizontal="left"/>
    </xf>
    <xf numFmtId="1" fontId="8" fillId="0" borderId="32" xfId="0" applyNumberFormat="1" applyFont="1" applyFill="1" applyBorder="1" applyAlignment="1">
      <alignment horizontal="left"/>
    </xf>
    <xf numFmtId="1" fontId="8" fillId="0" borderId="33" xfId="0" applyNumberFormat="1" applyFont="1" applyFill="1" applyBorder="1" applyAlignment="1">
      <alignment/>
    </xf>
    <xf numFmtId="1" fontId="8" fillId="0" borderId="3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26" xfId="0" applyFont="1" applyBorder="1" applyAlignment="1">
      <alignment/>
    </xf>
    <xf numFmtId="0" fontId="15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5" fillId="0" borderId="36" xfId="0" applyFont="1" applyBorder="1" applyAlignment="1">
      <alignment horizontal="right"/>
    </xf>
    <xf numFmtId="0" fontId="15" fillId="0" borderId="35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right" vertic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5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5" fillId="0" borderId="57" xfId="0" applyFont="1" applyFill="1" applyBorder="1" applyAlignment="1">
      <alignment horizontal="right"/>
    </xf>
    <xf numFmtId="0" fontId="15" fillId="0" borderId="56" xfId="0" applyFont="1" applyFill="1" applyBorder="1" applyAlignment="1">
      <alignment horizontal="right"/>
    </xf>
    <xf numFmtId="0" fontId="1" fillId="0" borderId="58" xfId="0" applyFont="1" applyBorder="1" applyAlignment="1">
      <alignment/>
    </xf>
    <xf numFmtId="0" fontId="9" fillId="0" borderId="49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5" fillId="0" borderId="61" xfId="0" applyFont="1" applyFill="1" applyBorder="1" applyAlignment="1">
      <alignment horizontal="right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2" xfId="0" applyFont="1" applyBorder="1" applyAlignment="1">
      <alignment/>
    </xf>
    <xf numFmtId="0" fontId="15" fillId="0" borderId="62" xfId="0" applyFont="1" applyFill="1" applyBorder="1" applyAlignment="1">
      <alignment horizontal="right"/>
    </xf>
    <xf numFmtId="0" fontId="1" fillId="0" borderId="63" xfId="0" applyFont="1" applyBorder="1" applyAlignment="1">
      <alignment/>
    </xf>
    <xf numFmtId="0" fontId="9" fillId="0" borderId="64" xfId="0" applyFont="1" applyFill="1" applyBorder="1" applyAlignment="1">
      <alignment/>
    </xf>
    <xf numFmtId="0" fontId="15" fillId="0" borderId="65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5" fillId="0" borderId="69" xfId="0" applyFont="1" applyFill="1" applyBorder="1" applyAlignment="1">
      <alignment horizontal="right"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70" xfId="0" applyFont="1" applyBorder="1" applyAlignment="1">
      <alignment/>
    </xf>
    <xf numFmtId="0" fontId="15" fillId="0" borderId="70" xfId="0" applyFont="1" applyFill="1" applyBorder="1" applyAlignment="1">
      <alignment horizontal="right"/>
    </xf>
    <xf numFmtId="0" fontId="1" fillId="0" borderId="71" xfId="0" applyFont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5" fillId="0" borderId="37" xfId="0" applyFont="1" applyFill="1" applyBorder="1" applyAlignment="1">
      <alignment horizontal="right"/>
    </xf>
    <xf numFmtId="0" fontId="15" fillId="0" borderId="72" xfId="0" applyFont="1" applyFill="1" applyBorder="1" applyAlignment="1">
      <alignment horizontal="right"/>
    </xf>
    <xf numFmtId="0" fontId="1" fillId="0" borderId="50" xfId="0" applyFont="1" applyBorder="1" applyAlignment="1">
      <alignment/>
    </xf>
    <xf numFmtId="0" fontId="1" fillId="0" borderId="1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" fillId="0" borderId="72" xfId="0" applyFont="1" applyBorder="1" applyAlignment="1">
      <alignment/>
    </xf>
    <xf numFmtId="0" fontId="9" fillId="0" borderId="26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5" fillId="0" borderId="75" xfId="0" applyFont="1" applyFill="1" applyBorder="1" applyAlignment="1">
      <alignment horizontal="right"/>
    </xf>
    <xf numFmtId="0" fontId="15" fillId="0" borderId="76" xfId="0" applyFont="1" applyFill="1" applyBorder="1" applyAlignment="1">
      <alignment horizontal="right"/>
    </xf>
    <xf numFmtId="0" fontId="1" fillId="0" borderId="77" xfId="0" applyFont="1" applyBorder="1" applyAlignment="1">
      <alignment/>
    </xf>
    <xf numFmtId="0" fontId="9" fillId="2" borderId="5" xfId="0" applyFont="1" applyFill="1" applyBorder="1" applyAlignment="1">
      <alignment/>
    </xf>
    <xf numFmtId="0" fontId="19" fillId="2" borderId="6" xfId="0" applyFont="1" applyFill="1" applyBorder="1" applyAlignment="1">
      <alignment horizontal="center"/>
    </xf>
    <xf numFmtId="0" fontId="16" fillId="2" borderId="42" xfId="0" applyFont="1" applyFill="1" applyBorder="1" applyAlignment="1">
      <alignment/>
    </xf>
    <xf numFmtId="0" fontId="16" fillId="2" borderId="4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8" xfId="0" applyFont="1" applyFill="1" applyBorder="1" applyAlignment="1">
      <alignment/>
    </xf>
    <xf numFmtId="0" fontId="1" fillId="2" borderId="79" xfId="0" applyFont="1" applyFill="1" applyBorder="1" applyAlignment="1">
      <alignment/>
    </xf>
    <xf numFmtId="0" fontId="1" fillId="2" borderId="80" xfId="0" applyFont="1" applyFill="1" applyBorder="1" applyAlignment="1">
      <alignment/>
    </xf>
    <xf numFmtId="0" fontId="1" fillId="2" borderId="81" xfId="0" applyFont="1" applyFill="1" applyBorder="1" applyAlignment="1">
      <alignment/>
    </xf>
    <xf numFmtId="0" fontId="1" fillId="2" borderId="82" xfId="0" applyFont="1" applyFill="1" applyBorder="1" applyAlignment="1">
      <alignment/>
    </xf>
    <xf numFmtId="0" fontId="1" fillId="2" borderId="83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9" fillId="0" borderId="84" xfId="0" applyFont="1" applyFill="1" applyBorder="1" applyAlignment="1">
      <alignment/>
    </xf>
    <xf numFmtId="0" fontId="15" fillId="0" borderId="85" xfId="0" applyFont="1" applyFill="1" applyBorder="1" applyAlignment="1">
      <alignment/>
    </xf>
    <xf numFmtId="0" fontId="15" fillId="0" borderId="86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5" fillId="0" borderId="88" xfId="0" applyFont="1" applyFill="1" applyBorder="1" applyAlignment="1">
      <alignment/>
    </xf>
    <xf numFmtId="0" fontId="15" fillId="0" borderId="89" xfId="0" applyFont="1" applyFill="1" applyBorder="1" applyAlignment="1">
      <alignment/>
    </xf>
    <xf numFmtId="0" fontId="1" fillId="0" borderId="90" xfId="0" applyFont="1" applyBorder="1" applyAlignment="1">
      <alignment/>
    </xf>
    <xf numFmtId="0" fontId="9" fillId="2" borderId="41" xfId="0" applyFont="1" applyFill="1" applyBorder="1" applyAlignment="1">
      <alignment horizontal="center"/>
    </xf>
    <xf numFmtId="0" fontId="9" fillId="0" borderId="49" xfId="0" applyFont="1" applyBorder="1" applyAlignment="1">
      <alignment/>
    </xf>
    <xf numFmtId="0" fontId="1" fillId="0" borderId="62" xfId="0" applyFont="1" applyFill="1" applyBorder="1" applyAlignment="1">
      <alignment/>
    </xf>
    <xf numFmtId="0" fontId="9" fillId="0" borderId="84" xfId="0" applyFont="1" applyBorder="1" applyAlignment="1">
      <alignment/>
    </xf>
    <xf numFmtId="0" fontId="17" fillId="0" borderId="17" xfId="0" applyFont="1" applyFill="1" applyBorder="1" applyAlignment="1">
      <alignment/>
    </xf>
    <xf numFmtId="0" fontId="9" fillId="0" borderId="63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9" fillId="2" borderId="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84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1" fontId="9" fillId="0" borderId="63" xfId="0" applyNumberFormat="1" applyFont="1" applyBorder="1" applyAlignment="1">
      <alignment/>
    </xf>
    <xf numFmtId="0" fontId="15" fillId="2" borderId="80" xfId="0" applyFont="1" applyFill="1" applyBorder="1" applyAlignment="1">
      <alignment/>
    </xf>
    <xf numFmtId="0" fontId="15" fillId="2" borderId="78" xfId="0" applyFont="1" applyFill="1" applyBorder="1" applyAlignment="1">
      <alignment/>
    </xf>
    <xf numFmtId="0" fontId="15" fillId="2" borderId="79" xfId="0" applyFont="1" applyFill="1" applyBorder="1" applyAlignment="1">
      <alignment/>
    </xf>
    <xf numFmtId="0" fontId="15" fillId="2" borderId="81" xfId="0" applyFont="1" applyFill="1" applyBorder="1" applyAlignment="1">
      <alignment/>
    </xf>
    <xf numFmtId="0" fontId="15" fillId="2" borderId="82" xfId="0" applyFont="1" applyFill="1" applyBorder="1" applyAlignment="1">
      <alignment/>
    </xf>
    <xf numFmtId="0" fontId="1" fillId="2" borderId="92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0" fillId="0" borderId="0" xfId="0" applyFill="1" applyAlignment="1">
      <alignment/>
    </xf>
    <xf numFmtId="1" fontId="9" fillId="3" borderId="63" xfId="0" applyNumberFormat="1" applyFont="1" applyFill="1" applyBorder="1" applyAlignment="1">
      <alignment horizontal="left"/>
    </xf>
    <xf numFmtId="0" fontId="15" fillId="0" borderId="73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9" fillId="0" borderId="90" xfId="0" applyFont="1" applyFill="1" applyBorder="1" applyAlignment="1">
      <alignment/>
    </xf>
    <xf numFmtId="0" fontId="1" fillId="0" borderId="93" xfId="0" applyFont="1" applyBorder="1" applyAlignment="1">
      <alignment/>
    </xf>
    <xf numFmtId="0" fontId="9" fillId="0" borderId="94" xfId="0" applyFont="1" applyBorder="1" applyAlignment="1">
      <alignment/>
    </xf>
    <xf numFmtId="0" fontId="16" fillId="0" borderId="95" xfId="0" applyFont="1" applyFill="1" applyBorder="1" applyAlignment="1">
      <alignment/>
    </xf>
    <xf numFmtId="0" fontId="16" fillId="0" borderId="96" xfId="0" applyFont="1" applyFill="1" applyBorder="1" applyAlignment="1">
      <alignment/>
    </xf>
    <xf numFmtId="0" fontId="15" fillId="0" borderId="97" xfId="0" applyFont="1" applyFill="1" applyBorder="1" applyAlignment="1">
      <alignment/>
    </xf>
    <xf numFmtId="0" fontId="15" fillId="0" borderId="98" xfId="0" applyFont="1" applyFill="1" applyBorder="1" applyAlignment="1">
      <alignment/>
    </xf>
    <xf numFmtId="0" fontId="15" fillId="0" borderId="99" xfId="0" applyFont="1" applyFill="1" applyBorder="1" applyAlignment="1">
      <alignment/>
    </xf>
    <xf numFmtId="0" fontId="15" fillId="0" borderId="100" xfId="0" applyFont="1" applyFill="1" applyBorder="1" applyAlignment="1">
      <alignment/>
    </xf>
    <xf numFmtId="0" fontId="15" fillId="0" borderId="101" xfId="0" applyFont="1" applyFill="1" applyBorder="1" applyAlignment="1">
      <alignment/>
    </xf>
    <xf numFmtId="0" fontId="1" fillId="0" borderId="10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51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" fillId="0" borderId="103" xfId="0" applyFont="1" applyFill="1" applyBorder="1" applyAlignment="1">
      <alignment/>
    </xf>
    <xf numFmtId="0" fontId="1" fillId="0" borderId="104" xfId="0" applyFont="1" applyFill="1" applyBorder="1" applyAlignment="1">
      <alignment/>
    </xf>
    <xf numFmtId="0" fontId="15" fillId="0" borderId="105" xfId="0" applyFont="1" applyFill="1" applyBorder="1" applyAlignment="1">
      <alignment horizontal="right"/>
    </xf>
    <xf numFmtId="0" fontId="1" fillId="0" borderId="106" xfId="0" applyFont="1" applyFill="1" applyBorder="1" applyAlignment="1">
      <alignment/>
    </xf>
    <xf numFmtId="0" fontId="1" fillId="0" borderId="107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49" xfId="0" applyFont="1" applyFill="1" applyBorder="1" applyAlignment="1">
      <alignment horizontal="center"/>
    </xf>
    <xf numFmtId="0" fontId="1" fillId="0" borderId="108" xfId="0" applyFont="1" applyFill="1" applyBorder="1" applyAlignment="1">
      <alignment/>
    </xf>
    <xf numFmtId="0" fontId="1" fillId="0" borderId="109" xfId="0" applyFont="1" applyFill="1" applyBorder="1" applyAlignment="1">
      <alignment/>
    </xf>
    <xf numFmtId="0" fontId="15" fillId="0" borderId="110" xfId="0" applyFont="1" applyFill="1" applyBorder="1" applyAlignment="1">
      <alignment horizontal="right"/>
    </xf>
    <xf numFmtId="0" fontId="1" fillId="0" borderId="111" xfId="0" applyFont="1" applyFill="1" applyBorder="1" applyAlignment="1">
      <alignment/>
    </xf>
    <xf numFmtId="0" fontId="1" fillId="0" borderId="112" xfId="0" applyFont="1" applyBorder="1" applyAlignment="1">
      <alignment/>
    </xf>
    <xf numFmtId="0" fontId="1" fillId="0" borderId="113" xfId="0" applyFont="1" applyBorder="1" applyAlignment="1">
      <alignment/>
    </xf>
    <xf numFmtId="0" fontId="1" fillId="0" borderId="114" xfId="0" applyFont="1" applyBorder="1" applyAlignment="1">
      <alignment/>
    </xf>
    <xf numFmtId="0" fontId="9" fillId="0" borderId="115" xfId="0" applyFont="1" applyFill="1" applyBorder="1" applyAlignment="1">
      <alignment horizontal="center"/>
    </xf>
    <xf numFmtId="0" fontId="16" fillId="0" borderId="116" xfId="0" applyFont="1" applyFill="1" applyBorder="1" applyAlignment="1">
      <alignment/>
    </xf>
    <xf numFmtId="0" fontId="1" fillId="0" borderId="117" xfId="0" applyFont="1" applyFill="1" applyBorder="1" applyAlignment="1">
      <alignment/>
    </xf>
    <xf numFmtId="0" fontId="1" fillId="0" borderId="118" xfId="0" applyFont="1" applyFill="1" applyBorder="1" applyAlignment="1">
      <alignment/>
    </xf>
    <xf numFmtId="0" fontId="15" fillId="0" borderId="119" xfId="0" applyFont="1" applyFill="1" applyBorder="1" applyAlignment="1">
      <alignment horizontal="right"/>
    </xf>
    <xf numFmtId="0" fontId="1" fillId="0" borderId="120" xfId="0" applyFont="1" applyFill="1" applyBorder="1" applyAlignment="1">
      <alignment/>
    </xf>
    <xf numFmtId="0" fontId="1" fillId="0" borderId="121" xfId="0" applyFont="1" applyBorder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wrapText="1"/>
    </xf>
    <xf numFmtId="0" fontId="9" fillId="0" borderId="107" xfId="0" applyFont="1" applyBorder="1" applyAlignment="1">
      <alignment horizontal="center" wrapText="1"/>
    </xf>
    <xf numFmtId="0" fontId="9" fillId="0" borderId="12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1" fontId="5" fillId="0" borderId="123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6" fillId="0" borderId="129" xfId="0" applyNumberFormat="1" applyFont="1" applyBorder="1" applyAlignment="1">
      <alignment horizontal="center" vertical="center"/>
    </xf>
    <xf numFmtId="1" fontId="6" fillId="0" borderId="122" xfId="0" applyNumberFormat="1" applyFont="1" applyBorder="1" applyAlignment="1">
      <alignment horizontal="center" vertical="center"/>
    </xf>
    <xf numFmtId="1" fontId="6" fillId="0" borderId="83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3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1" fontId="5" fillId="0" borderId="91" xfId="0" applyNumberFormat="1" applyFont="1" applyBorder="1" applyAlignment="1">
      <alignment horizontal="center" vertical="center"/>
    </xf>
    <xf numFmtId="1" fontId="5" fillId="0" borderId="131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7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0" fillId="0" borderId="132" xfId="0" applyNumberFormat="1" applyFont="1" applyBorder="1" applyAlignment="1">
      <alignment horizontal="center" vertical="center"/>
    </xf>
    <xf numFmtId="1" fontId="4" fillId="0" borderId="133" xfId="0" applyNumberFormat="1" applyFont="1" applyBorder="1" applyAlignment="1">
      <alignment horizontal="center" vertical="center"/>
    </xf>
    <xf numFmtId="1" fontId="4" fillId="0" borderId="134" xfId="0" applyNumberFormat="1" applyFont="1" applyBorder="1" applyAlignment="1">
      <alignment horizontal="center" vertical="center"/>
    </xf>
    <xf numFmtId="1" fontId="15" fillId="0" borderId="135" xfId="0" applyNumberFormat="1" applyFont="1" applyBorder="1" applyAlignment="1">
      <alignment horizontal="center" vertical="center"/>
    </xf>
    <xf numFmtId="1" fontId="4" fillId="0" borderId="136" xfId="0" applyNumberFormat="1" applyFont="1" applyBorder="1" applyAlignment="1">
      <alignment horizontal="center" vertical="center"/>
    </xf>
    <xf numFmtId="1" fontId="0" fillId="0" borderId="13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" fontId="0" fillId="0" borderId="131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138" xfId="0" applyNumberFormat="1" applyFont="1" applyBorder="1" applyAlignment="1">
      <alignment horizontal="center"/>
    </xf>
    <xf numFmtId="1" fontId="0" fillId="0" borderId="130" xfId="0" applyNumberFormat="1" applyFont="1" applyBorder="1" applyAlignment="1">
      <alignment horizontal="center" vertical="center" wrapText="1"/>
    </xf>
    <xf numFmtId="1" fontId="0" fillId="0" borderId="91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/>
    </xf>
    <xf numFmtId="1" fontId="4" fillId="0" borderId="13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0" fillId="0" borderId="140" xfId="0" applyNumberFormat="1" applyFont="1" applyBorder="1" applyAlignment="1">
      <alignment horizontal="center"/>
    </xf>
    <xf numFmtId="1" fontId="20" fillId="2" borderId="129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/>
    </xf>
    <xf numFmtId="1" fontId="20" fillId="2" borderId="6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/>
    </xf>
    <xf numFmtId="1" fontId="4" fillId="2" borderId="141" xfId="0" applyNumberFormat="1" applyFont="1" applyFill="1" applyBorder="1" applyAlignment="1">
      <alignment horizontal="center"/>
    </xf>
    <xf numFmtId="1" fontId="4" fillId="2" borderId="142" xfId="0" applyNumberFormat="1" applyFont="1" applyFill="1" applyBorder="1" applyAlignment="1">
      <alignment horizontal="center"/>
    </xf>
    <xf numFmtId="1" fontId="14" fillId="2" borderId="143" xfId="0" applyNumberFormat="1" applyFont="1" applyFill="1" applyBorder="1" applyAlignment="1">
      <alignment horizontal="right"/>
    </xf>
    <xf numFmtId="1" fontId="4" fillId="0" borderId="14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0" borderId="138" xfId="0" applyNumberFormat="1" applyFont="1" applyFill="1" applyBorder="1" applyAlignment="1">
      <alignment horizontal="right"/>
    </xf>
    <xf numFmtId="1" fontId="0" fillId="0" borderId="145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/>
    </xf>
    <xf numFmtId="1" fontId="9" fillId="0" borderId="12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right"/>
    </xf>
    <xf numFmtId="1" fontId="0" fillId="0" borderId="138" xfId="0" applyNumberFormat="1" applyFont="1" applyBorder="1" applyAlignment="1">
      <alignment horizontal="right"/>
    </xf>
    <xf numFmtId="0" fontId="0" fillId="0" borderId="144" xfId="0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right"/>
    </xf>
    <xf numFmtId="1" fontId="0" fillId="0" borderId="138" xfId="0" applyNumberFormat="1" applyFont="1" applyFill="1" applyBorder="1" applyAlignment="1">
      <alignment horizontal="right"/>
    </xf>
    <xf numFmtId="1" fontId="0" fillId="0" borderId="144" xfId="0" applyNumberFormat="1" applyFont="1" applyFill="1" applyBorder="1" applyAlignment="1">
      <alignment/>
    </xf>
    <xf numFmtId="1" fontId="4" fillId="0" borderId="145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8" xfId="0" applyFont="1" applyBorder="1" applyAlignment="1">
      <alignment/>
    </xf>
    <xf numFmtId="1" fontId="0" fillId="0" borderId="146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21" fillId="0" borderId="12" xfId="0" applyNumberFormat="1" applyFont="1" applyFill="1" applyBorder="1" applyAlignment="1">
      <alignment horizontal="left"/>
    </xf>
    <xf numFmtId="1" fontId="22" fillId="0" borderId="13" xfId="0" applyNumberFormat="1" applyFont="1" applyFill="1" applyBorder="1" applyAlignment="1">
      <alignment horizontal="left"/>
    </xf>
    <xf numFmtId="1" fontId="22" fillId="0" borderId="14" xfId="0" applyNumberFormat="1" applyFont="1" applyFill="1" applyBorder="1" applyAlignment="1">
      <alignment horizontal="right"/>
    </xf>
    <xf numFmtId="49" fontId="22" fillId="0" borderId="138" xfId="0" applyNumberFormat="1" applyFont="1" applyFill="1" applyBorder="1" applyAlignment="1">
      <alignment horizontal="right"/>
    </xf>
    <xf numFmtId="1" fontId="23" fillId="0" borderId="145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right"/>
    </xf>
    <xf numFmtId="0" fontId="0" fillId="0" borderId="138" xfId="0" applyNumberFormat="1" applyFont="1" applyFill="1" applyBorder="1" applyAlignment="1">
      <alignment horizontal="right"/>
    </xf>
    <xf numFmtId="1" fontId="24" fillId="2" borderId="13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/>
    </xf>
    <xf numFmtId="1" fontId="9" fillId="2" borderId="12" xfId="0" applyNumberFormat="1" applyFont="1" applyFill="1" applyBorder="1" applyAlignment="1">
      <alignment horizontal="left"/>
    </xf>
    <xf numFmtId="1" fontId="0" fillId="2" borderId="13" xfId="0" applyNumberFormat="1" applyFont="1" applyFill="1" applyBorder="1" applyAlignment="1">
      <alignment horizontal="left"/>
    </xf>
    <xf numFmtId="1" fontId="0" fillId="2" borderId="14" xfId="0" applyNumberFormat="1" applyFont="1" applyFill="1" applyBorder="1" applyAlignment="1">
      <alignment horizontal="right"/>
    </xf>
    <xf numFmtId="1" fontId="20" fillId="2" borderId="138" xfId="0" applyNumberFormat="1" applyFont="1" applyFill="1" applyBorder="1" applyAlignment="1">
      <alignment horizontal="right"/>
    </xf>
    <xf numFmtId="1" fontId="0" fillId="0" borderId="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1" fontId="0" fillId="0" borderId="145" xfId="0" applyNumberFormat="1" applyFont="1" applyBorder="1" applyAlignment="1">
      <alignment/>
    </xf>
    <xf numFmtId="0" fontId="25" fillId="0" borderId="147" xfId="0" applyFont="1" applyFill="1" applyBorder="1" applyAlignment="1">
      <alignment/>
    </xf>
    <xf numFmtId="0" fontId="26" fillId="0" borderId="148" xfId="0" applyFont="1" applyFill="1" applyBorder="1" applyAlignment="1">
      <alignment/>
    </xf>
    <xf numFmtId="1" fontId="20" fillId="2" borderId="131" xfId="0" applyNumberFormat="1" applyFont="1" applyFill="1" applyBorder="1" applyAlignment="1">
      <alignment horizontal="center" wrapText="1"/>
    </xf>
    <xf numFmtId="1" fontId="23" fillId="0" borderId="144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1" fontId="23" fillId="0" borderId="137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1" fontId="28" fillId="0" borderId="13" xfId="0" applyNumberFormat="1" applyFont="1" applyFill="1" applyBorder="1" applyAlignment="1">
      <alignment horizontal="left"/>
    </xf>
    <xf numFmtId="1" fontId="29" fillId="0" borderId="14" xfId="0" applyNumberFormat="1" applyFont="1" applyFill="1" applyBorder="1" applyAlignment="1">
      <alignment horizontal="right"/>
    </xf>
    <xf numFmtId="49" fontId="28" fillId="0" borderId="138" xfId="0" applyNumberFormat="1" applyFont="1" applyFill="1" applyBorder="1" applyAlignment="1">
      <alignment horizontal="right"/>
    </xf>
    <xf numFmtId="1" fontId="0" fillId="0" borderId="131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1" fontId="0" fillId="0" borderId="149" xfId="0" applyNumberFormat="1" applyFont="1" applyFill="1" applyBorder="1" applyAlignment="1">
      <alignment/>
    </xf>
    <xf numFmtId="0" fontId="27" fillId="0" borderId="150" xfId="0" applyFont="1" applyFill="1" applyBorder="1" applyAlignment="1">
      <alignment/>
    </xf>
    <xf numFmtId="1" fontId="28" fillId="0" borderId="14" xfId="0" applyNumberFormat="1" applyFont="1" applyFill="1" applyBorder="1" applyAlignment="1">
      <alignment horizontal="right"/>
    </xf>
    <xf numFmtId="1" fontId="20" fillId="2" borderId="131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/>
    </xf>
    <xf numFmtId="1" fontId="0" fillId="2" borderId="138" xfId="0" applyNumberFormat="1" applyFont="1" applyFill="1" applyBorder="1" applyAlignment="1">
      <alignment horizontal="right"/>
    </xf>
    <xf numFmtId="0" fontId="23" fillId="0" borderId="131" xfId="0" applyFont="1" applyFill="1" applyBorder="1" applyAlignment="1">
      <alignment/>
    </xf>
    <xf numFmtId="0" fontId="23" fillId="0" borderId="149" xfId="0" applyFont="1" applyFill="1" applyBorder="1" applyAlignment="1">
      <alignment/>
    </xf>
    <xf numFmtId="1" fontId="1" fillId="2" borderId="12" xfId="0" applyNumberFormat="1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left"/>
    </xf>
    <xf numFmtId="1" fontId="4" fillId="2" borderId="14" xfId="0" applyNumberFormat="1" applyFont="1" applyFill="1" applyBorder="1" applyAlignment="1">
      <alignment horizontal="right"/>
    </xf>
    <xf numFmtId="1" fontId="14" fillId="2" borderId="138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" fontId="0" fillId="0" borderId="151" xfId="0" applyNumberFormat="1" applyFont="1" applyFill="1" applyBorder="1" applyAlignment="1">
      <alignment horizontal="left"/>
    </xf>
    <xf numFmtId="1" fontId="4" fillId="0" borderId="27" xfId="0" applyNumberFormat="1" applyFont="1" applyFill="1" applyBorder="1" applyAlignment="1">
      <alignment horizontal="right"/>
    </xf>
    <xf numFmtId="1" fontId="0" fillId="0" borderId="140" xfId="0" applyNumberFormat="1" applyFont="1" applyFill="1" applyBorder="1" applyAlignment="1">
      <alignment horizontal="right"/>
    </xf>
    <xf numFmtId="1" fontId="20" fillId="0" borderId="29" xfId="0" applyNumberFormat="1" applyFont="1" applyBorder="1" applyAlignment="1">
      <alignment/>
    </xf>
    <xf numFmtId="1" fontId="14" fillId="0" borderId="29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/>
    </xf>
    <xf numFmtId="1" fontId="16" fillId="0" borderId="31" xfId="0" applyNumberFormat="1" applyFont="1" applyFill="1" applyBorder="1" applyAlignment="1">
      <alignment horizontal="left"/>
    </xf>
    <xf numFmtId="1" fontId="14" fillId="0" borderId="152" xfId="0" applyNumberFormat="1" applyFont="1" applyFill="1" applyBorder="1" applyAlignment="1">
      <alignment horizontal="left"/>
    </xf>
    <xf numFmtId="1" fontId="14" fillId="0" borderId="153" xfId="0" applyNumberFormat="1" applyFont="1" applyFill="1" applyBorder="1" applyAlignment="1">
      <alignment/>
    </xf>
    <xf numFmtId="1" fontId="14" fillId="0" borderId="15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workbookViewId="0" topLeftCell="A1">
      <selection activeCell="A1" sqref="A1:Y1"/>
    </sheetView>
  </sheetViews>
  <sheetFormatPr defaultColWidth="9.00390625" defaultRowHeight="12.75"/>
  <cols>
    <col min="1" max="1" width="13.25390625" style="0" customWidth="1"/>
    <col min="2" max="2" width="40.875" style="0" customWidth="1"/>
    <col min="3" max="3" width="4.25390625" style="0" customWidth="1"/>
    <col min="4" max="4" width="4.625" style="0" customWidth="1"/>
    <col min="5" max="5" width="3.25390625" style="0" customWidth="1"/>
    <col min="6" max="6" width="3.75390625" style="0" customWidth="1"/>
    <col min="7" max="8" width="2.375" style="0" customWidth="1"/>
    <col min="9" max="10" width="3.25390625" style="0" customWidth="1"/>
    <col min="11" max="11" width="3.625" style="0" customWidth="1"/>
    <col min="12" max="13" width="2.375" style="0" customWidth="1"/>
    <col min="14" max="15" width="3.25390625" style="0" customWidth="1"/>
    <col min="16" max="16" width="3.625" style="0" customWidth="1"/>
    <col min="17" max="18" width="2.375" style="0" customWidth="1"/>
    <col min="19" max="20" width="3.25390625" style="0" customWidth="1"/>
    <col min="21" max="21" width="3.00390625" style="0" customWidth="1"/>
    <col min="22" max="23" width="2.375" style="0" customWidth="1"/>
    <col min="24" max="24" width="3.125" style="0" customWidth="1"/>
    <col min="25" max="25" width="14.00390625" style="0" customWidth="1"/>
    <col min="26" max="26" width="3.625" style="0" customWidth="1"/>
    <col min="27" max="28" width="2.375" style="0" customWidth="1"/>
    <col min="29" max="30" width="3.25390625" style="0" customWidth="1"/>
    <col min="31" max="31" width="3.625" style="0" customWidth="1"/>
    <col min="32" max="33" width="2.375" style="0" customWidth="1"/>
    <col min="34" max="35" width="3.25390625" style="0" customWidth="1"/>
    <col min="36" max="36" width="3.625" style="0" customWidth="1"/>
    <col min="37" max="38" width="2.375" style="0" customWidth="1"/>
    <col min="39" max="39" width="3.25390625" style="0" customWidth="1"/>
    <col min="40" max="40" width="15.00390625" style="0" bestFit="1" customWidth="1"/>
  </cols>
  <sheetData>
    <row r="1" spans="1:40" ht="20.25" customHeight="1">
      <c r="A1" s="275" t="s">
        <v>90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1:40" ht="15">
      <c r="A2" s="282" t="s">
        <v>91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15">
      <c r="A3" s="276" t="s">
        <v>92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5">
      <c r="A4" s="277" t="s">
        <v>93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15.75" thickBot="1">
      <c r="A5" s="281" t="s">
        <v>94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</row>
    <row r="6" spans="1:40" ht="13.5" thickTop="1">
      <c r="A6" s="268" t="s">
        <v>95</v>
      </c>
      <c r="B6" s="271" t="s">
        <v>3</v>
      </c>
      <c r="C6" s="266" t="s">
        <v>96</v>
      </c>
      <c r="D6" s="274"/>
      <c r="E6" s="266" t="s">
        <v>5</v>
      </c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78" t="s">
        <v>97</v>
      </c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1"/>
    </row>
    <row r="7" spans="1:25" ht="12.75" customHeight="1">
      <c r="A7" s="269"/>
      <c r="B7" s="272"/>
      <c r="C7" s="283" t="s">
        <v>98</v>
      </c>
      <c r="D7" s="285" t="s">
        <v>99</v>
      </c>
      <c r="E7" s="92"/>
      <c r="F7" s="93"/>
      <c r="G7" s="94" t="s">
        <v>16</v>
      </c>
      <c r="H7" s="95"/>
      <c r="I7" s="96"/>
      <c r="J7" s="93"/>
      <c r="K7" s="93"/>
      <c r="L7" s="94" t="s">
        <v>29</v>
      </c>
      <c r="M7" s="95"/>
      <c r="N7" s="96"/>
      <c r="O7" s="93"/>
      <c r="P7" s="93"/>
      <c r="Q7" s="94" t="s">
        <v>46</v>
      </c>
      <c r="R7" s="95"/>
      <c r="S7" s="96"/>
      <c r="T7" s="93"/>
      <c r="U7" s="94" t="s">
        <v>25</v>
      </c>
      <c r="V7" s="95" t="s">
        <v>100</v>
      </c>
      <c r="W7" s="97"/>
      <c r="X7" s="98"/>
      <c r="Y7" s="279"/>
    </row>
    <row r="8" spans="1:25" ht="13.5" thickBot="1">
      <c r="A8" s="270"/>
      <c r="B8" s="273"/>
      <c r="C8" s="284"/>
      <c r="D8" s="286"/>
      <c r="E8" s="99" t="s">
        <v>101</v>
      </c>
      <c r="F8" s="100" t="s">
        <v>102</v>
      </c>
      <c r="G8" s="101" t="s">
        <v>103</v>
      </c>
      <c r="H8" s="101" t="s">
        <v>104</v>
      </c>
      <c r="I8" s="102" t="s">
        <v>105</v>
      </c>
      <c r="J8" s="99" t="s">
        <v>101</v>
      </c>
      <c r="K8" s="100" t="s">
        <v>102</v>
      </c>
      <c r="L8" s="101" t="s">
        <v>103</v>
      </c>
      <c r="M8" s="101" t="s">
        <v>104</v>
      </c>
      <c r="N8" s="102" t="s">
        <v>105</v>
      </c>
      <c r="O8" s="99" t="s">
        <v>101</v>
      </c>
      <c r="P8" s="100" t="s">
        <v>102</v>
      </c>
      <c r="Q8" s="101" t="s">
        <v>103</v>
      </c>
      <c r="R8" s="101" t="s">
        <v>104</v>
      </c>
      <c r="S8" s="102" t="s">
        <v>105</v>
      </c>
      <c r="T8" s="99" t="s">
        <v>101</v>
      </c>
      <c r="U8" s="100" t="s">
        <v>102</v>
      </c>
      <c r="V8" s="101" t="s">
        <v>103</v>
      </c>
      <c r="W8" s="101" t="s">
        <v>104</v>
      </c>
      <c r="X8" s="102" t="s">
        <v>105</v>
      </c>
      <c r="Y8" s="280"/>
    </row>
    <row r="9" spans="1:25" ht="13.5" thickTop="1">
      <c r="A9" s="103"/>
      <c r="B9" s="104" t="s">
        <v>13</v>
      </c>
      <c r="C9" s="105">
        <f aca="true" t="shared" si="0" ref="C9:X9">SUM(C10:C18)</f>
        <v>20</v>
      </c>
      <c r="D9" s="106">
        <f t="shared" si="0"/>
        <v>25</v>
      </c>
      <c r="E9" s="107">
        <f t="shared" si="0"/>
        <v>8</v>
      </c>
      <c r="F9" s="108">
        <f t="shared" si="0"/>
        <v>3</v>
      </c>
      <c r="G9" s="108">
        <f t="shared" si="0"/>
        <v>4</v>
      </c>
      <c r="H9" s="108">
        <f t="shared" si="0"/>
        <v>0</v>
      </c>
      <c r="I9" s="109">
        <f t="shared" si="0"/>
        <v>20</v>
      </c>
      <c r="J9" s="107">
        <f t="shared" si="0"/>
        <v>1</v>
      </c>
      <c r="K9" s="108">
        <f t="shared" si="0"/>
        <v>4</v>
      </c>
      <c r="L9" s="108">
        <f t="shared" si="0"/>
        <v>0</v>
      </c>
      <c r="M9" s="108">
        <f t="shared" si="0"/>
        <v>0</v>
      </c>
      <c r="N9" s="110">
        <f t="shared" si="0"/>
        <v>5</v>
      </c>
      <c r="O9" s="111">
        <f t="shared" si="0"/>
        <v>0</v>
      </c>
      <c r="P9" s="108">
        <f t="shared" si="0"/>
        <v>0</v>
      </c>
      <c r="Q9" s="108">
        <f t="shared" si="0"/>
        <v>0</v>
      </c>
      <c r="R9" s="108">
        <f t="shared" si="0"/>
        <v>0</v>
      </c>
      <c r="S9" s="109">
        <f t="shared" si="0"/>
        <v>0</v>
      </c>
      <c r="T9" s="107">
        <f t="shared" si="0"/>
        <v>0</v>
      </c>
      <c r="U9" s="108">
        <f t="shared" si="0"/>
        <v>0</v>
      </c>
      <c r="V9" s="108">
        <f t="shared" si="0"/>
        <v>0</v>
      </c>
      <c r="W9" s="108">
        <f t="shared" si="0"/>
        <v>0</v>
      </c>
      <c r="X9" s="109">
        <f t="shared" si="0"/>
        <v>0</v>
      </c>
      <c r="Y9" s="112"/>
    </row>
    <row r="10" spans="1:25" s="119" customFormat="1" ht="12.75">
      <c r="A10" s="113"/>
      <c r="B10" s="114" t="s">
        <v>14</v>
      </c>
      <c r="C10" s="115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8"/>
    </row>
    <row r="11" spans="1:25" ht="12.75">
      <c r="A11" s="120" t="s">
        <v>106</v>
      </c>
      <c r="B11" s="121" t="s">
        <v>15</v>
      </c>
      <c r="C11" s="122">
        <f>E11+F11+G11+J11+K11+L11+O11+P11+Q11+T11+U11+V11</f>
        <v>2</v>
      </c>
      <c r="D11" s="123">
        <f>I11+N11+S11+X11</f>
        <v>3</v>
      </c>
      <c r="E11" s="124">
        <v>2</v>
      </c>
      <c r="F11" s="125">
        <v>0</v>
      </c>
      <c r="G11" s="125">
        <v>0</v>
      </c>
      <c r="H11" s="125" t="s">
        <v>107</v>
      </c>
      <c r="I11" s="126">
        <v>3</v>
      </c>
      <c r="J11" s="127"/>
      <c r="K11" s="128"/>
      <c r="L11" s="128"/>
      <c r="M11" s="128"/>
      <c r="N11" s="129"/>
      <c r="O11" s="127"/>
      <c r="P11" s="128"/>
      <c r="Q11" s="128"/>
      <c r="R11" s="128"/>
      <c r="S11" s="130"/>
      <c r="T11" s="127"/>
      <c r="U11" s="128"/>
      <c r="V11" s="128"/>
      <c r="W11" s="128"/>
      <c r="X11" s="129"/>
      <c r="Y11" s="131"/>
    </row>
    <row r="12" spans="1:25" ht="12.75">
      <c r="A12" s="132" t="s">
        <v>108</v>
      </c>
      <c r="B12" s="121" t="s">
        <v>19</v>
      </c>
      <c r="C12" s="122">
        <f>E12+F12+G12+J12+K12+L12+O12+P12+Q12+T12+U12+V12</f>
        <v>2</v>
      </c>
      <c r="D12" s="123">
        <f>I12+N12+S12+X12</f>
        <v>2</v>
      </c>
      <c r="E12" s="133">
        <v>1</v>
      </c>
      <c r="F12" s="134">
        <v>1</v>
      </c>
      <c r="G12" s="134">
        <v>0</v>
      </c>
      <c r="H12" s="134" t="s">
        <v>107</v>
      </c>
      <c r="I12" s="135">
        <v>2</v>
      </c>
      <c r="J12" s="136"/>
      <c r="K12" s="137"/>
      <c r="L12" s="137"/>
      <c r="M12" s="137"/>
      <c r="N12" s="138"/>
      <c r="O12" s="133"/>
      <c r="P12" s="134"/>
      <c r="Q12" s="134"/>
      <c r="R12" s="134"/>
      <c r="S12" s="139"/>
      <c r="T12" s="133"/>
      <c r="U12" s="134"/>
      <c r="V12" s="134"/>
      <c r="W12" s="134"/>
      <c r="X12" s="135"/>
      <c r="Y12" s="140"/>
    </row>
    <row r="13" spans="1:25" ht="12.75">
      <c r="A13" s="141" t="s">
        <v>109</v>
      </c>
      <c r="B13" s="121" t="s">
        <v>23</v>
      </c>
      <c r="C13" s="142">
        <f>E13+F13+G13+J13+K13+L13+O13+P13+Q13+T13+U13+V13</f>
        <v>2</v>
      </c>
      <c r="D13" s="143">
        <f>I13+N13+S13+X13</f>
        <v>3</v>
      </c>
      <c r="E13" s="144">
        <v>1</v>
      </c>
      <c r="F13" s="145">
        <v>1</v>
      </c>
      <c r="G13" s="145">
        <v>0</v>
      </c>
      <c r="H13" s="145" t="s">
        <v>110</v>
      </c>
      <c r="I13" s="146">
        <v>3</v>
      </c>
      <c r="J13" s="147"/>
      <c r="K13" s="148"/>
      <c r="L13" s="148"/>
      <c r="M13" s="148"/>
      <c r="N13" s="149"/>
      <c r="O13" s="144"/>
      <c r="P13" s="145"/>
      <c r="Q13" s="145"/>
      <c r="R13" s="145"/>
      <c r="S13" s="150"/>
      <c r="T13" s="144"/>
      <c r="U13" s="145"/>
      <c r="V13" s="145"/>
      <c r="W13" s="145"/>
      <c r="X13" s="146"/>
      <c r="Y13" s="151"/>
    </row>
    <row r="14" spans="1:25" ht="12.75">
      <c r="A14" s="132"/>
      <c r="B14" s="114" t="s">
        <v>26</v>
      </c>
      <c r="C14" s="115"/>
      <c r="D14" s="152"/>
      <c r="E14" s="153"/>
      <c r="F14" s="154"/>
      <c r="G14" s="154"/>
      <c r="H14" s="154"/>
      <c r="I14" s="155"/>
      <c r="J14" s="154"/>
      <c r="K14" s="154"/>
      <c r="L14" s="154"/>
      <c r="M14" s="154"/>
      <c r="N14" s="155"/>
      <c r="O14" s="154"/>
      <c r="P14" s="154"/>
      <c r="Q14" s="154"/>
      <c r="R14" s="154"/>
      <c r="S14" s="155"/>
      <c r="T14" s="154"/>
      <c r="U14" s="154"/>
      <c r="V14" s="154"/>
      <c r="W14" s="154"/>
      <c r="X14" s="156"/>
      <c r="Y14" s="157"/>
    </row>
    <row r="15" spans="1:25" ht="12.75">
      <c r="A15" s="132" t="s">
        <v>111</v>
      </c>
      <c r="B15" s="158" t="s">
        <v>27</v>
      </c>
      <c r="C15" s="122">
        <f>E15+F15+G15+J15+K15+L15+O15+P15+Q15+T15+U15+V15</f>
        <v>2</v>
      </c>
      <c r="D15" s="123">
        <f>I15+N15+S15+X15</f>
        <v>2</v>
      </c>
      <c r="E15" s="127">
        <v>1</v>
      </c>
      <c r="F15" s="128">
        <v>1</v>
      </c>
      <c r="G15" s="128">
        <v>0</v>
      </c>
      <c r="H15" s="128" t="s">
        <v>110</v>
      </c>
      <c r="I15" s="129">
        <v>2</v>
      </c>
      <c r="J15" s="127"/>
      <c r="K15" s="128"/>
      <c r="L15" s="128"/>
      <c r="M15" s="128"/>
      <c r="N15" s="130"/>
      <c r="O15" s="127"/>
      <c r="P15" s="128"/>
      <c r="Q15" s="128"/>
      <c r="R15" s="128"/>
      <c r="S15" s="130"/>
      <c r="T15" s="127"/>
      <c r="U15" s="128"/>
      <c r="V15" s="128"/>
      <c r="W15" s="128"/>
      <c r="X15" s="129"/>
      <c r="Y15" s="131"/>
    </row>
    <row r="16" spans="1:25" ht="12.75">
      <c r="A16" s="159" t="s">
        <v>112</v>
      </c>
      <c r="B16" s="160" t="s">
        <v>28</v>
      </c>
      <c r="C16" s="142">
        <f>E16+F16+G16+J16+K16+L16+O16+P16+Q16+T16+U16+V16</f>
        <v>5</v>
      </c>
      <c r="D16" s="143">
        <f>I16+N16+S16+X16</f>
        <v>5</v>
      </c>
      <c r="E16" s="144"/>
      <c r="F16" s="145"/>
      <c r="G16" s="145"/>
      <c r="H16" s="145"/>
      <c r="I16" s="146"/>
      <c r="J16" s="144">
        <v>1</v>
      </c>
      <c r="K16" s="145">
        <v>4</v>
      </c>
      <c r="L16" s="145">
        <v>0</v>
      </c>
      <c r="M16" s="145" t="s">
        <v>107</v>
      </c>
      <c r="N16" s="150">
        <v>5</v>
      </c>
      <c r="O16" s="144"/>
      <c r="P16" s="145"/>
      <c r="Q16" s="145"/>
      <c r="R16" s="145"/>
      <c r="S16" s="150"/>
      <c r="T16" s="144"/>
      <c r="U16" s="145"/>
      <c r="V16" s="145"/>
      <c r="W16" s="145"/>
      <c r="X16" s="146"/>
      <c r="Y16" s="151"/>
    </row>
    <row r="17" spans="1:25" ht="12.75">
      <c r="A17" s="161"/>
      <c r="B17" s="162" t="s">
        <v>30</v>
      </c>
      <c r="C17" s="115"/>
      <c r="D17" s="152"/>
      <c r="E17" s="153"/>
      <c r="F17" s="154"/>
      <c r="G17" s="154"/>
      <c r="H17" s="154"/>
      <c r="I17" s="155"/>
      <c r="J17" s="154"/>
      <c r="K17" s="154"/>
      <c r="L17" s="154"/>
      <c r="M17" s="154"/>
      <c r="N17" s="155"/>
      <c r="O17" s="154"/>
      <c r="P17" s="154"/>
      <c r="Q17" s="154"/>
      <c r="R17" s="154"/>
      <c r="S17" s="155"/>
      <c r="T17" s="154"/>
      <c r="U17" s="154"/>
      <c r="V17" s="154"/>
      <c r="W17" s="154"/>
      <c r="X17" s="156"/>
      <c r="Y17" s="163"/>
    </row>
    <row r="18" spans="1:25" ht="13.5" thickBot="1">
      <c r="A18" s="164" t="s">
        <v>113</v>
      </c>
      <c r="B18" s="165" t="s">
        <v>31</v>
      </c>
      <c r="C18" s="142">
        <f>E18+F18+G18+J18+K18+L18+O18+P18+Q18+T18+U18+V18</f>
        <v>7</v>
      </c>
      <c r="D18" s="143">
        <f>I18+N18+S18+X18</f>
        <v>10</v>
      </c>
      <c r="E18" s="166">
        <v>3</v>
      </c>
      <c r="F18" s="167">
        <v>0</v>
      </c>
      <c r="G18" s="167">
        <v>4</v>
      </c>
      <c r="H18" s="167" t="s">
        <v>107</v>
      </c>
      <c r="I18" s="168">
        <v>10</v>
      </c>
      <c r="J18" s="166"/>
      <c r="K18" s="167"/>
      <c r="L18" s="167"/>
      <c r="M18" s="167"/>
      <c r="N18" s="169"/>
      <c r="O18" s="166"/>
      <c r="P18" s="167"/>
      <c r="Q18" s="167"/>
      <c r="R18" s="167"/>
      <c r="S18" s="169"/>
      <c r="T18" s="166"/>
      <c r="U18" s="167"/>
      <c r="V18" s="167"/>
      <c r="W18" s="167"/>
      <c r="X18" s="168"/>
      <c r="Y18" s="170"/>
    </row>
    <row r="19" spans="1:25" ht="13.5" thickTop="1">
      <c r="A19" s="171"/>
      <c r="B19" s="172" t="s">
        <v>32</v>
      </c>
      <c r="C19" s="173">
        <f aca="true" t="shared" si="1" ref="C19:X19">SUM(C20:C23)</f>
        <v>30</v>
      </c>
      <c r="D19" s="174">
        <f t="shared" si="1"/>
        <v>26</v>
      </c>
      <c r="E19" s="175">
        <f t="shared" si="1"/>
        <v>0</v>
      </c>
      <c r="F19" s="176">
        <f t="shared" si="1"/>
        <v>0</v>
      </c>
      <c r="G19" s="176">
        <f t="shared" si="1"/>
        <v>0</v>
      </c>
      <c r="H19" s="176">
        <f t="shared" si="1"/>
        <v>0</v>
      </c>
      <c r="I19" s="177">
        <f t="shared" si="1"/>
        <v>0</v>
      </c>
      <c r="J19" s="178">
        <f t="shared" si="1"/>
        <v>4</v>
      </c>
      <c r="K19" s="176">
        <f t="shared" si="1"/>
        <v>5</v>
      </c>
      <c r="L19" s="176">
        <f t="shared" si="1"/>
        <v>0</v>
      </c>
      <c r="M19" s="176">
        <f t="shared" si="1"/>
        <v>0</v>
      </c>
      <c r="N19" s="179">
        <f t="shared" si="1"/>
        <v>9</v>
      </c>
      <c r="O19" s="180">
        <f t="shared" si="1"/>
        <v>4</v>
      </c>
      <c r="P19" s="176">
        <f t="shared" si="1"/>
        <v>5</v>
      </c>
      <c r="Q19" s="176">
        <f t="shared" si="1"/>
        <v>0</v>
      </c>
      <c r="R19" s="176">
        <f t="shared" si="1"/>
        <v>0</v>
      </c>
      <c r="S19" s="177">
        <f t="shared" si="1"/>
        <v>7</v>
      </c>
      <c r="T19" s="178">
        <f t="shared" si="1"/>
        <v>4</v>
      </c>
      <c r="U19" s="176">
        <f t="shared" si="1"/>
        <v>8</v>
      </c>
      <c r="V19" s="176">
        <f t="shared" si="1"/>
        <v>0</v>
      </c>
      <c r="W19" s="176">
        <f t="shared" si="1"/>
        <v>0</v>
      </c>
      <c r="X19" s="179">
        <f t="shared" si="1"/>
        <v>10</v>
      </c>
      <c r="Y19" s="181"/>
    </row>
    <row r="20" spans="1:25" ht="12.75">
      <c r="A20" s="161" t="s">
        <v>114</v>
      </c>
      <c r="B20" s="165" t="s">
        <v>33</v>
      </c>
      <c r="C20" s="182">
        <f>E20+F20+G20+J20+K20+L20+O20+P20+Q20+T20+U20+V20</f>
        <v>9</v>
      </c>
      <c r="D20" s="183">
        <f>I20+N20+S20+X20</f>
        <v>9</v>
      </c>
      <c r="E20" s="127"/>
      <c r="F20" s="128"/>
      <c r="G20" s="128"/>
      <c r="H20" s="128"/>
      <c r="I20" s="129"/>
      <c r="J20" s="127">
        <v>4</v>
      </c>
      <c r="K20" s="128">
        <v>5</v>
      </c>
      <c r="L20" s="128">
        <v>0</v>
      </c>
      <c r="M20" s="128" t="s">
        <v>107</v>
      </c>
      <c r="N20" s="130">
        <v>9</v>
      </c>
      <c r="O20" s="127"/>
      <c r="P20" s="128"/>
      <c r="Q20" s="128"/>
      <c r="R20" s="128"/>
      <c r="S20" s="130"/>
      <c r="T20" s="127"/>
      <c r="U20" s="128"/>
      <c r="V20" s="128"/>
      <c r="W20" s="128"/>
      <c r="X20" s="130"/>
      <c r="Y20" s="184" t="s">
        <v>113</v>
      </c>
    </row>
    <row r="21" spans="1:25" ht="12.75">
      <c r="A21" s="161" t="s">
        <v>115</v>
      </c>
      <c r="B21" s="158" t="s">
        <v>116</v>
      </c>
      <c r="C21" s="185">
        <f>E21+F21+G21+J21+K21+L21+O21+P21+Q21+T21+U21+V21</f>
        <v>9</v>
      </c>
      <c r="D21" s="186">
        <f>I21+N21+S21+X21</f>
        <v>7</v>
      </c>
      <c r="E21" s="133"/>
      <c r="F21" s="134"/>
      <c r="G21" s="134"/>
      <c r="H21" s="134"/>
      <c r="I21" s="187"/>
      <c r="J21" s="188"/>
      <c r="K21" s="189"/>
      <c r="L21" s="189"/>
      <c r="M21" s="134"/>
      <c r="N21" s="190"/>
      <c r="O21" s="133">
        <v>4</v>
      </c>
      <c r="P21" s="134">
        <v>5</v>
      </c>
      <c r="Q21" s="134">
        <v>0</v>
      </c>
      <c r="R21" s="134" t="s">
        <v>107</v>
      </c>
      <c r="S21" s="190">
        <v>7</v>
      </c>
      <c r="T21" s="133"/>
      <c r="U21" s="134"/>
      <c r="V21" s="134"/>
      <c r="W21" s="134"/>
      <c r="X21" s="190"/>
      <c r="Y21" s="191" t="s">
        <v>114</v>
      </c>
    </row>
    <row r="22" spans="1:25" ht="12.75">
      <c r="A22" s="161" t="s">
        <v>117</v>
      </c>
      <c r="B22" s="158" t="s">
        <v>118</v>
      </c>
      <c r="C22" s="185">
        <f>E22+F22+G22+J22+K22+L22+O22+P22+Q22+T22+U22+V22</f>
        <v>7</v>
      </c>
      <c r="D22" s="186">
        <f>I22+N22+S22+X22</f>
        <v>6</v>
      </c>
      <c r="E22" s="144"/>
      <c r="F22" s="145"/>
      <c r="G22" s="145"/>
      <c r="H22" s="145"/>
      <c r="I22" s="192"/>
      <c r="J22" s="193"/>
      <c r="K22" s="194"/>
      <c r="L22" s="194"/>
      <c r="M22" s="145"/>
      <c r="N22" s="195"/>
      <c r="O22" s="144"/>
      <c r="P22" s="145"/>
      <c r="Q22" s="145"/>
      <c r="R22" s="145"/>
      <c r="S22" s="195"/>
      <c r="T22" s="133">
        <v>3</v>
      </c>
      <c r="U22" s="134">
        <v>4</v>
      </c>
      <c r="V22" s="134">
        <v>0</v>
      </c>
      <c r="W22" s="134" t="s">
        <v>107</v>
      </c>
      <c r="X22" s="190">
        <v>6</v>
      </c>
      <c r="Y22" s="191" t="s">
        <v>115</v>
      </c>
    </row>
    <row r="23" spans="1:25" ht="13.5" thickBot="1">
      <c r="A23" s="164" t="s">
        <v>119</v>
      </c>
      <c r="B23" s="196" t="s">
        <v>120</v>
      </c>
      <c r="C23" s="197">
        <f>E23+F23+G23+J23+K23+L23+O23+P23+Q23+T23+U23+V23</f>
        <v>5</v>
      </c>
      <c r="D23" s="198">
        <f>I23+N23+S23+X23</f>
        <v>4</v>
      </c>
      <c r="E23" s="144"/>
      <c r="F23" s="145"/>
      <c r="G23" s="145"/>
      <c r="H23" s="145"/>
      <c r="I23" s="146"/>
      <c r="J23" s="144"/>
      <c r="K23" s="145"/>
      <c r="L23" s="145"/>
      <c r="M23" s="145"/>
      <c r="N23" s="150"/>
      <c r="O23" s="144"/>
      <c r="P23" s="145"/>
      <c r="Q23" s="145"/>
      <c r="R23" s="145"/>
      <c r="S23" s="150"/>
      <c r="T23" s="144">
        <v>1</v>
      </c>
      <c r="U23" s="145">
        <v>4</v>
      </c>
      <c r="V23" s="145">
        <v>0</v>
      </c>
      <c r="W23" s="145" t="s">
        <v>110</v>
      </c>
      <c r="X23" s="150">
        <v>4</v>
      </c>
      <c r="Y23" s="199"/>
    </row>
    <row r="24" spans="1:25" ht="13.5" thickTop="1">
      <c r="A24" s="171"/>
      <c r="B24" s="200" t="s">
        <v>44</v>
      </c>
      <c r="C24" s="173">
        <f aca="true" t="shared" si="2" ref="C24:X24">SUM(C25:C29)</f>
        <v>25</v>
      </c>
      <c r="D24" s="174">
        <f t="shared" si="2"/>
        <v>25</v>
      </c>
      <c r="E24" s="178">
        <f t="shared" si="2"/>
        <v>2</v>
      </c>
      <c r="F24" s="176">
        <f t="shared" si="2"/>
        <v>3</v>
      </c>
      <c r="G24" s="176">
        <f t="shared" si="2"/>
        <v>0</v>
      </c>
      <c r="H24" s="176">
        <f t="shared" si="2"/>
        <v>0</v>
      </c>
      <c r="I24" s="177">
        <f t="shared" si="2"/>
        <v>5</v>
      </c>
      <c r="J24" s="178">
        <f t="shared" si="2"/>
        <v>2</v>
      </c>
      <c r="K24" s="176">
        <f t="shared" si="2"/>
        <v>3</v>
      </c>
      <c r="L24" s="176">
        <f t="shared" si="2"/>
        <v>0</v>
      </c>
      <c r="M24" s="176">
        <f t="shared" si="2"/>
        <v>0</v>
      </c>
      <c r="N24" s="179">
        <f t="shared" si="2"/>
        <v>5</v>
      </c>
      <c r="O24" s="180">
        <f t="shared" si="2"/>
        <v>5</v>
      </c>
      <c r="P24" s="176">
        <f t="shared" si="2"/>
        <v>5</v>
      </c>
      <c r="Q24" s="176">
        <f t="shared" si="2"/>
        <v>0</v>
      </c>
      <c r="R24" s="176">
        <f t="shared" si="2"/>
        <v>0</v>
      </c>
      <c r="S24" s="177">
        <f t="shared" si="2"/>
        <v>10</v>
      </c>
      <c r="T24" s="178">
        <f t="shared" si="2"/>
        <v>2</v>
      </c>
      <c r="U24" s="176">
        <f t="shared" si="2"/>
        <v>3</v>
      </c>
      <c r="V24" s="176">
        <f t="shared" si="2"/>
        <v>0</v>
      </c>
      <c r="W24" s="176">
        <f t="shared" si="2"/>
        <v>0</v>
      </c>
      <c r="X24" s="179">
        <f t="shared" si="2"/>
        <v>5</v>
      </c>
      <c r="Y24" s="181"/>
    </row>
    <row r="25" spans="1:25" ht="12.75">
      <c r="A25" s="201" t="s">
        <v>121</v>
      </c>
      <c r="B25" s="160" t="s">
        <v>45</v>
      </c>
      <c r="C25" s="185">
        <f>E25+F25+G25+J25+K25+L25+O25+P25+Q25+T25+U25+V25</f>
        <v>5</v>
      </c>
      <c r="D25" s="186">
        <f>I25+N25+S25+X25</f>
        <v>5</v>
      </c>
      <c r="E25" s="133"/>
      <c r="F25" s="134"/>
      <c r="G25" s="134"/>
      <c r="H25" s="134"/>
      <c r="I25" s="187"/>
      <c r="J25" s="133"/>
      <c r="K25" s="134"/>
      <c r="L25" s="134"/>
      <c r="M25" s="134"/>
      <c r="N25" s="202"/>
      <c r="O25" s="133">
        <v>3</v>
      </c>
      <c r="P25" s="134">
        <v>2</v>
      </c>
      <c r="Q25" s="134">
        <v>0</v>
      </c>
      <c r="R25" s="134" t="s">
        <v>107</v>
      </c>
      <c r="S25" s="190">
        <v>5</v>
      </c>
      <c r="T25" s="133"/>
      <c r="U25" s="134"/>
      <c r="V25" s="134"/>
      <c r="W25" s="134"/>
      <c r="X25" s="190"/>
      <c r="Y25" s="203"/>
    </row>
    <row r="26" spans="1:25" ht="12.75">
      <c r="A26" s="201" t="s">
        <v>122</v>
      </c>
      <c r="B26" s="204" t="s">
        <v>48</v>
      </c>
      <c r="C26" s="185">
        <f>E26+F26+G26+J26+K26+L26+O26+P26+Q26+T26+U26+V26</f>
        <v>5</v>
      </c>
      <c r="D26" s="186">
        <f>I26+N26+S26+X26</f>
        <v>5</v>
      </c>
      <c r="E26" s="188"/>
      <c r="F26" s="189"/>
      <c r="G26" s="134"/>
      <c r="H26" s="134"/>
      <c r="I26" s="135"/>
      <c r="J26" s="133"/>
      <c r="K26" s="134"/>
      <c r="L26" s="134"/>
      <c r="M26" s="134"/>
      <c r="N26" s="139"/>
      <c r="O26" s="133"/>
      <c r="P26" s="134"/>
      <c r="Q26" s="134"/>
      <c r="R26" s="134"/>
      <c r="S26" s="139"/>
      <c r="T26" s="133">
        <v>2</v>
      </c>
      <c r="U26" s="134">
        <v>3</v>
      </c>
      <c r="V26" s="134">
        <v>0</v>
      </c>
      <c r="W26" s="134" t="s">
        <v>107</v>
      </c>
      <c r="X26" s="139">
        <v>5</v>
      </c>
      <c r="Y26" s="205" t="s">
        <v>121</v>
      </c>
    </row>
    <row r="27" spans="1:25" ht="12.75">
      <c r="A27" s="161" t="s">
        <v>123</v>
      </c>
      <c r="B27" s="206" t="s">
        <v>50</v>
      </c>
      <c r="C27" s="182">
        <f>E27+F27+G27+J27+K27+L27+O27+P27+Q27+T27+U27+V27</f>
        <v>5</v>
      </c>
      <c r="D27" s="183">
        <f>I27+N27+S27+X27</f>
        <v>5</v>
      </c>
      <c r="E27" s="127">
        <v>2</v>
      </c>
      <c r="F27" s="128">
        <v>3</v>
      </c>
      <c r="G27" s="128">
        <v>0</v>
      </c>
      <c r="H27" s="128" t="s">
        <v>107</v>
      </c>
      <c r="I27" s="129">
        <v>5</v>
      </c>
      <c r="J27" s="127"/>
      <c r="K27" s="128"/>
      <c r="L27" s="128"/>
      <c r="M27" s="128"/>
      <c r="N27" s="130"/>
      <c r="O27" s="127"/>
      <c r="P27" s="128"/>
      <c r="Q27" s="128"/>
      <c r="R27" s="128"/>
      <c r="S27" s="130"/>
      <c r="T27" s="127"/>
      <c r="U27" s="128"/>
      <c r="V27" s="128"/>
      <c r="W27" s="128"/>
      <c r="X27" s="130"/>
      <c r="Y27" s="140"/>
    </row>
    <row r="28" spans="1:25" ht="12.75">
      <c r="A28" s="161" t="s">
        <v>124</v>
      </c>
      <c r="B28" s="206" t="s">
        <v>51</v>
      </c>
      <c r="C28" s="182">
        <f>E28+F28+G28+J28+K28+L28+O28+P28+Q28+T28+U28+V28</f>
        <v>5</v>
      </c>
      <c r="D28" s="183">
        <f>I28+N28+S28+X28</f>
        <v>5</v>
      </c>
      <c r="E28" s="127"/>
      <c r="F28" s="128"/>
      <c r="G28" s="128"/>
      <c r="H28" s="128"/>
      <c r="I28" s="129"/>
      <c r="J28" s="127">
        <v>2</v>
      </c>
      <c r="K28" s="128">
        <v>3</v>
      </c>
      <c r="L28" s="128">
        <v>0</v>
      </c>
      <c r="M28" s="128" t="s">
        <v>107</v>
      </c>
      <c r="N28" s="130">
        <v>5</v>
      </c>
      <c r="O28" s="127"/>
      <c r="P28" s="128"/>
      <c r="Q28" s="128"/>
      <c r="R28" s="128"/>
      <c r="S28" s="130"/>
      <c r="T28" s="127"/>
      <c r="U28" s="128"/>
      <c r="V28" s="128"/>
      <c r="W28" s="128"/>
      <c r="X28" s="130"/>
      <c r="Y28" s="191" t="s">
        <v>123</v>
      </c>
    </row>
    <row r="29" spans="1:25" ht="13.5" thickBot="1">
      <c r="A29" s="164" t="s">
        <v>125</v>
      </c>
      <c r="B29" s="207" t="s">
        <v>54</v>
      </c>
      <c r="C29" s="197">
        <f>E29+F29+G29+J29+K29+L29+O29+P29+Q29+T29+U29+V29</f>
        <v>5</v>
      </c>
      <c r="D29" s="198">
        <f>I29+N29+S29+X29</f>
        <v>5</v>
      </c>
      <c r="E29" s="144"/>
      <c r="F29" s="145"/>
      <c r="G29" s="145"/>
      <c r="H29" s="145"/>
      <c r="I29" s="146"/>
      <c r="J29" s="144"/>
      <c r="K29" s="145"/>
      <c r="L29" s="145"/>
      <c r="M29" s="145"/>
      <c r="N29" s="150"/>
      <c r="O29" s="144">
        <v>2</v>
      </c>
      <c r="P29" s="145">
        <v>3</v>
      </c>
      <c r="Q29" s="145">
        <v>0</v>
      </c>
      <c r="R29" s="145" t="s">
        <v>107</v>
      </c>
      <c r="S29" s="150">
        <v>5</v>
      </c>
      <c r="T29" s="144"/>
      <c r="U29" s="145"/>
      <c r="V29" s="145"/>
      <c r="W29" s="145"/>
      <c r="X29" s="150"/>
      <c r="Y29" s="199"/>
    </row>
    <row r="30" spans="1:25" ht="13.5" thickTop="1">
      <c r="A30" s="171"/>
      <c r="B30" s="208" t="s">
        <v>57</v>
      </c>
      <c r="C30" s="173">
        <f aca="true" t="shared" si="3" ref="C30:X30">SUM(C31:C32)</f>
        <v>6</v>
      </c>
      <c r="D30" s="174">
        <f t="shared" si="3"/>
        <v>10</v>
      </c>
      <c r="E30" s="178">
        <f t="shared" si="3"/>
        <v>2</v>
      </c>
      <c r="F30" s="176">
        <f t="shared" si="3"/>
        <v>1</v>
      </c>
      <c r="G30" s="176">
        <f t="shared" si="3"/>
        <v>0</v>
      </c>
      <c r="H30" s="176">
        <f t="shared" si="3"/>
        <v>0</v>
      </c>
      <c r="I30" s="177">
        <f t="shared" si="3"/>
        <v>5</v>
      </c>
      <c r="J30" s="178">
        <f t="shared" si="3"/>
        <v>3</v>
      </c>
      <c r="K30" s="176">
        <f t="shared" si="3"/>
        <v>0</v>
      </c>
      <c r="L30" s="176">
        <f t="shared" si="3"/>
        <v>0</v>
      </c>
      <c r="M30" s="176">
        <f t="shared" si="3"/>
        <v>0</v>
      </c>
      <c r="N30" s="179">
        <f t="shared" si="3"/>
        <v>5</v>
      </c>
      <c r="O30" s="180">
        <f t="shared" si="3"/>
        <v>0</v>
      </c>
      <c r="P30" s="176">
        <f t="shared" si="3"/>
        <v>0</v>
      </c>
      <c r="Q30" s="176">
        <f t="shared" si="3"/>
        <v>0</v>
      </c>
      <c r="R30" s="176">
        <f t="shared" si="3"/>
        <v>0</v>
      </c>
      <c r="S30" s="177">
        <f t="shared" si="3"/>
        <v>0</v>
      </c>
      <c r="T30" s="178">
        <f t="shared" si="3"/>
        <v>0</v>
      </c>
      <c r="U30" s="176">
        <f t="shared" si="3"/>
        <v>0</v>
      </c>
      <c r="V30" s="176">
        <f t="shared" si="3"/>
        <v>0</v>
      </c>
      <c r="W30" s="176">
        <f t="shared" si="3"/>
        <v>0</v>
      </c>
      <c r="X30" s="179">
        <f t="shared" si="3"/>
        <v>0</v>
      </c>
      <c r="Y30" s="181"/>
    </row>
    <row r="31" spans="1:25" ht="12.75">
      <c r="A31" s="161" t="s">
        <v>126</v>
      </c>
      <c r="B31" s="158" t="s">
        <v>58</v>
      </c>
      <c r="C31" s="182">
        <f>E31+F31+G31+J31+K31+L31+O31+P31+Q31+T31+U31+V31</f>
        <v>3</v>
      </c>
      <c r="D31" s="183">
        <f>I31+N31+S31+X31</f>
        <v>5</v>
      </c>
      <c r="E31" s="127">
        <v>2</v>
      </c>
      <c r="F31" s="128">
        <v>1</v>
      </c>
      <c r="G31" s="128">
        <v>0</v>
      </c>
      <c r="H31" s="128" t="s">
        <v>107</v>
      </c>
      <c r="I31" s="129">
        <v>5</v>
      </c>
      <c r="J31" s="127"/>
      <c r="K31" s="128"/>
      <c r="L31" s="128"/>
      <c r="M31" s="128"/>
      <c r="N31" s="130"/>
      <c r="O31" s="127"/>
      <c r="P31" s="128"/>
      <c r="Q31" s="128"/>
      <c r="R31" s="128"/>
      <c r="S31" s="130"/>
      <c r="T31" s="127"/>
      <c r="U31" s="128"/>
      <c r="V31" s="128"/>
      <c r="W31" s="128"/>
      <c r="X31" s="130"/>
      <c r="Y31" s="140"/>
    </row>
    <row r="32" spans="1:25" ht="13.5" thickBot="1">
      <c r="A32" s="164" t="s">
        <v>127</v>
      </c>
      <c r="B32" s="209" t="s">
        <v>60</v>
      </c>
      <c r="C32" s="197">
        <f>E32+F32+G32+J32+K32+L32+O32+P32+Q32+T32+U32+V32</f>
        <v>3</v>
      </c>
      <c r="D32" s="198">
        <f>I32+N32+S32+X32</f>
        <v>5</v>
      </c>
      <c r="E32" s="144"/>
      <c r="F32" s="145"/>
      <c r="G32" s="145"/>
      <c r="H32" s="145"/>
      <c r="I32" s="146"/>
      <c r="J32" s="144">
        <v>3</v>
      </c>
      <c r="K32" s="145">
        <v>0</v>
      </c>
      <c r="L32" s="145">
        <v>0</v>
      </c>
      <c r="M32" s="145" t="s">
        <v>128</v>
      </c>
      <c r="N32" s="150">
        <v>5</v>
      </c>
      <c r="O32" s="144"/>
      <c r="P32" s="145"/>
      <c r="Q32" s="145"/>
      <c r="R32" s="145"/>
      <c r="S32" s="150"/>
      <c r="T32" s="144"/>
      <c r="U32" s="145"/>
      <c r="V32" s="145"/>
      <c r="W32" s="145"/>
      <c r="X32" s="150"/>
      <c r="Y32" s="140"/>
    </row>
    <row r="33" spans="1:25" ht="13.5" thickTop="1">
      <c r="A33" s="171"/>
      <c r="B33" s="210" t="s">
        <v>63</v>
      </c>
      <c r="C33" s="173">
        <f aca="true" t="shared" si="4" ref="C33:X33">SUM(C34:C38)</f>
        <v>21</v>
      </c>
      <c r="D33" s="174">
        <f t="shared" si="4"/>
        <v>23</v>
      </c>
      <c r="E33" s="178">
        <f t="shared" si="4"/>
        <v>3</v>
      </c>
      <c r="F33" s="176">
        <f t="shared" si="4"/>
        <v>0</v>
      </c>
      <c r="G33" s="176">
        <f t="shared" si="4"/>
        <v>0</v>
      </c>
      <c r="H33" s="176">
        <f t="shared" si="4"/>
        <v>0</v>
      </c>
      <c r="I33" s="177">
        <f t="shared" si="4"/>
        <v>3</v>
      </c>
      <c r="J33" s="178">
        <f t="shared" si="4"/>
        <v>3</v>
      </c>
      <c r="K33" s="176">
        <f t="shared" si="4"/>
        <v>2</v>
      </c>
      <c r="L33" s="176">
        <f t="shared" si="4"/>
        <v>0</v>
      </c>
      <c r="M33" s="176">
        <f t="shared" si="4"/>
        <v>0</v>
      </c>
      <c r="N33" s="179">
        <f t="shared" si="4"/>
        <v>4</v>
      </c>
      <c r="O33" s="180">
        <f t="shared" si="4"/>
        <v>2</v>
      </c>
      <c r="P33" s="176">
        <f t="shared" si="4"/>
        <v>2</v>
      </c>
      <c r="Q33" s="176">
        <f t="shared" si="4"/>
        <v>0</v>
      </c>
      <c r="R33" s="176">
        <f t="shared" si="4"/>
        <v>0</v>
      </c>
      <c r="S33" s="177">
        <f t="shared" si="4"/>
        <v>5</v>
      </c>
      <c r="T33" s="178">
        <f t="shared" si="4"/>
        <v>4</v>
      </c>
      <c r="U33" s="176">
        <f t="shared" si="4"/>
        <v>5</v>
      </c>
      <c r="V33" s="176">
        <f t="shared" si="4"/>
        <v>0</v>
      </c>
      <c r="W33" s="176">
        <f t="shared" si="4"/>
        <v>0</v>
      </c>
      <c r="X33" s="179">
        <f t="shared" si="4"/>
        <v>11</v>
      </c>
      <c r="Y33" s="181"/>
    </row>
    <row r="34" spans="1:25" ht="12.75">
      <c r="A34" s="161" t="s">
        <v>129</v>
      </c>
      <c r="B34" s="158" t="s">
        <v>64</v>
      </c>
      <c r="C34" s="182">
        <f>E34+F34+G34+J34+K34+L34+O34+P34+Q34+T34+U34+V34</f>
        <v>3</v>
      </c>
      <c r="D34" s="183">
        <f>I34+N34+S34+X34</f>
        <v>3</v>
      </c>
      <c r="E34" s="127">
        <v>3</v>
      </c>
      <c r="F34" s="128">
        <v>0</v>
      </c>
      <c r="G34" s="128">
        <v>0</v>
      </c>
      <c r="H34" s="128" t="s">
        <v>107</v>
      </c>
      <c r="I34" s="211">
        <v>3</v>
      </c>
      <c r="J34" s="127"/>
      <c r="K34" s="128"/>
      <c r="L34" s="128"/>
      <c r="M34" s="128"/>
      <c r="N34" s="212"/>
      <c r="O34" s="127"/>
      <c r="P34" s="128"/>
      <c r="Q34" s="128"/>
      <c r="R34" s="128"/>
      <c r="S34" s="212"/>
      <c r="T34" s="127"/>
      <c r="U34" s="128"/>
      <c r="V34" s="128"/>
      <c r="W34" s="128"/>
      <c r="X34" s="212"/>
      <c r="Y34" s="213"/>
    </row>
    <row r="35" spans="1:25" ht="12.75">
      <c r="A35" s="132" t="s">
        <v>130</v>
      </c>
      <c r="B35" s="160" t="s">
        <v>67</v>
      </c>
      <c r="C35" s="185">
        <f>E35+F35+G35+J35+K35+L35+O35+P35+Q35+T35+U35+V35</f>
        <v>5</v>
      </c>
      <c r="D35" s="186">
        <f>I35+N35+S35+X35</f>
        <v>4</v>
      </c>
      <c r="E35" s="133"/>
      <c r="F35" s="134"/>
      <c r="G35" s="134"/>
      <c r="H35" s="134"/>
      <c r="I35" s="187"/>
      <c r="J35" s="133">
        <v>3</v>
      </c>
      <c r="K35" s="134">
        <v>2</v>
      </c>
      <c r="L35" s="134">
        <v>0</v>
      </c>
      <c r="M35" s="134" t="s">
        <v>107</v>
      </c>
      <c r="N35" s="202">
        <v>4</v>
      </c>
      <c r="O35" s="133"/>
      <c r="P35" s="134"/>
      <c r="Q35" s="134"/>
      <c r="R35" s="134"/>
      <c r="S35" s="190"/>
      <c r="T35" s="133"/>
      <c r="U35" s="134"/>
      <c r="V35" s="134"/>
      <c r="W35" s="134"/>
      <c r="X35" s="190"/>
      <c r="Y35" s="140"/>
    </row>
    <row r="36" spans="1:25" ht="12.75">
      <c r="A36" s="161" t="s">
        <v>131</v>
      </c>
      <c r="B36" s="214" t="s">
        <v>70</v>
      </c>
      <c r="C36" s="197">
        <f>E36+F36+G36+J36+K36+L36+O36+P36+Q36+T36+U36+V36</f>
        <v>4</v>
      </c>
      <c r="D36" s="198">
        <f>I36+N36+S36+X36</f>
        <v>5</v>
      </c>
      <c r="E36" s="144"/>
      <c r="F36" s="145"/>
      <c r="G36" s="145"/>
      <c r="H36" s="145"/>
      <c r="I36" s="146"/>
      <c r="J36" s="144"/>
      <c r="K36" s="145"/>
      <c r="L36" s="145"/>
      <c r="M36" s="145"/>
      <c r="N36" s="150"/>
      <c r="O36" s="144"/>
      <c r="P36" s="145"/>
      <c r="Q36" s="145"/>
      <c r="R36" s="145"/>
      <c r="S36" s="150"/>
      <c r="T36" s="144">
        <v>2</v>
      </c>
      <c r="U36" s="145">
        <v>2</v>
      </c>
      <c r="V36" s="145">
        <v>0</v>
      </c>
      <c r="W36" s="145" t="s">
        <v>107</v>
      </c>
      <c r="X36" s="150">
        <v>5</v>
      </c>
      <c r="Y36" s="215"/>
    </row>
    <row r="37" spans="1:25" ht="12.75">
      <c r="A37" s="161" t="s">
        <v>132</v>
      </c>
      <c r="B37" s="204" t="s">
        <v>133</v>
      </c>
      <c r="C37" s="185">
        <f>E37+F37+G37+J37+K37+L37+O37+P37+Q37+T37+U37+V37</f>
        <v>4</v>
      </c>
      <c r="D37" s="186">
        <f>I37+N37+S37+X37</f>
        <v>5</v>
      </c>
      <c r="E37" s="188"/>
      <c r="F37" s="189"/>
      <c r="G37" s="134"/>
      <c r="H37" s="134"/>
      <c r="I37" s="135"/>
      <c r="J37" s="133"/>
      <c r="K37" s="134"/>
      <c r="L37" s="134"/>
      <c r="M37" s="134"/>
      <c r="N37" s="139"/>
      <c r="O37" s="133">
        <v>2</v>
      </c>
      <c r="P37" s="134">
        <v>2</v>
      </c>
      <c r="Q37" s="134">
        <v>0</v>
      </c>
      <c r="R37" s="134" t="s">
        <v>107</v>
      </c>
      <c r="S37" s="139">
        <v>5</v>
      </c>
      <c r="T37" s="133"/>
      <c r="U37" s="134"/>
      <c r="V37" s="134"/>
      <c r="W37" s="134"/>
      <c r="X37" s="139"/>
      <c r="Y37" s="140"/>
    </row>
    <row r="38" spans="1:25" ht="13.5" thickBot="1">
      <c r="A38" s="164" t="s">
        <v>134</v>
      </c>
      <c r="B38" s="165" t="s">
        <v>135</v>
      </c>
      <c r="C38" s="197">
        <f>E38+F38+G38+J38+K38+L38+O38+P38+Q38+T38+U38+V38</f>
        <v>5</v>
      </c>
      <c r="D38" s="198">
        <f>I38+N38+S38+X38</f>
        <v>6</v>
      </c>
      <c r="E38" s="193"/>
      <c r="F38" s="194"/>
      <c r="G38" s="145"/>
      <c r="H38" s="145"/>
      <c r="I38" s="146"/>
      <c r="J38" s="144"/>
      <c r="K38" s="145"/>
      <c r="L38" s="145"/>
      <c r="M38" s="145"/>
      <c r="N38" s="150"/>
      <c r="O38" s="144"/>
      <c r="P38" s="145"/>
      <c r="Q38" s="145"/>
      <c r="R38" s="145"/>
      <c r="S38" s="150"/>
      <c r="T38" s="144">
        <v>2</v>
      </c>
      <c r="U38" s="145">
        <v>3</v>
      </c>
      <c r="V38" s="145">
        <v>0</v>
      </c>
      <c r="W38" s="145" t="s">
        <v>107</v>
      </c>
      <c r="X38" s="150">
        <v>6</v>
      </c>
      <c r="Y38" s="199"/>
    </row>
    <row r="39" spans="1:25" ht="13.5" thickTop="1">
      <c r="A39" s="175"/>
      <c r="B39" s="172" t="s">
        <v>79</v>
      </c>
      <c r="C39" s="173">
        <f aca="true" t="shared" si="5" ref="C39:X39">SUM(C41:C42)</f>
        <v>1</v>
      </c>
      <c r="D39" s="174">
        <f t="shared" si="5"/>
        <v>11</v>
      </c>
      <c r="E39" s="216">
        <f t="shared" si="5"/>
        <v>0</v>
      </c>
      <c r="F39" s="217">
        <f t="shared" si="5"/>
        <v>0</v>
      </c>
      <c r="G39" s="217">
        <f t="shared" si="5"/>
        <v>0</v>
      </c>
      <c r="H39" s="217">
        <f t="shared" si="5"/>
        <v>0</v>
      </c>
      <c r="I39" s="218">
        <f t="shared" si="5"/>
        <v>0</v>
      </c>
      <c r="J39" s="216">
        <f t="shared" si="5"/>
        <v>0</v>
      </c>
      <c r="K39" s="217">
        <f t="shared" si="5"/>
        <v>0</v>
      </c>
      <c r="L39" s="217">
        <f t="shared" si="5"/>
        <v>0</v>
      </c>
      <c r="M39" s="217">
        <f t="shared" si="5"/>
        <v>0</v>
      </c>
      <c r="N39" s="219">
        <f t="shared" si="5"/>
        <v>0</v>
      </c>
      <c r="O39" s="220">
        <f t="shared" si="5"/>
        <v>0</v>
      </c>
      <c r="P39" s="217">
        <f t="shared" si="5"/>
        <v>1</v>
      </c>
      <c r="Q39" s="217">
        <f t="shared" si="5"/>
        <v>0</v>
      </c>
      <c r="R39" s="217">
        <f t="shared" si="5"/>
        <v>0</v>
      </c>
      <c r="S39" s="218">
        <f t="shared" si="5"/>
        <v>11</v>
      </c>
      <c r="T39" s="216">
        <f t="shared" si="5"/>
        <v>0</v>
      </c>
      <c r="U39" s="217">
        <f t="shared" si="5"/>
        <v>0</v>
      </c>
      <c r="V39" s="217">
        <f t="shared" si="5"/>
        <v>0</v>
      </c>
      <c r="W39" s="217">
        <f t="shared" si="5"/>
        <v>0</v>
      </c>
      <c r="X39" s="219">
        <f t="shared" si="5"/>
        <v>0</v>
      </c>
      <c r="Y39" s="221"/>
    </row>
    <row r="40" spans="1:25" s="224" customFormat="1" ht="12.75">
      <c r="A40" s="161"/>
      <c r="B40" s="160" t="s">
        <v>80</v>
      </c>
      <c r="C40" s="182">
        <f>E40+F40+G40+J40+K40+L40+O40+P40+Q40+T40+U40+V40</f>
        <v>0</v>
      </c>
      <c r="D40" s="183">
        <f>I40+N40+S40+X40</f>
        <v>0</v>
      </c>
      <c r="E40" s="222"/>
      <c r="F40" s="223"/>
      <c r="G40" s="128"/>
      <c r="H40" s="128"/>
      <c r="I40" s="129"/>
      <c r="J40" s="127"/>
      <c r="K40" s="128"/>
      <c r="L40" s="128"/>
      <c r="M40" s="128"/>
      <c r="N40" s="130"/>
      <c r="O40" s="127"/>
      <c r="P40" s="128"/>
      <c r="Q40" s="128"/>
      <c r="R40" s="128"/>
      <c r="S40" s="130"/>
      <c r="T40" s="127"/>
      <c r="U40" s="128"/>
      <c r="V40" s="128"/>
      <c r="W40" s="128"/>
      <c r="X40" s="130"/>
      <c r="Y40" s="140"/>
    </row>
    <row r="41" spans="1:25" ht="12.75">
      <c r="A41" s="161"/>
      <c r="B41" s="160" t="s">
        <v>81</v>
      </c>
      <c r="C41" s="182">
        <f>E41+F41+G41+J41+K41+L41+O41+P41+Q41+T41+U41+V41</f>
        <v>0</v>
      </c>
      <c r="D41" s="183">
        <f>I41+N41+S41+X41</f>
        <v>0</v>
      </c>
      <c r="E41" s="222"/>
      <c r="F41" s="223"/>
      <c r="G41" s="128"/>
      <c r="H41" s="128"/>
      <c r="I41" s="129"/>
      <c r="J41" s="127"/>
      <c r="K41" s="128"/>
      <c r="L41" s="128"/>
      <c r="M41" s="128"/>
      <c r="N41" s="130"/>
      <c r="O41" s="127"/>
      <c r="P41" s="128"/>
      <c r="Q41" s="128"/>
      <c r="R41" s="128"/>
      <c r="S41" s="130"/>
      <c r="T41" s="127"/>
      <c r="U41" s="128"/>
      <c r="V41" s="128"/>
      <c r="W41" s="128"/>
      <c r="X41" s="130"/>
      <c r="Y41" s="225"/>
    </row>
    <row r="42" spans="1:25" ht="13.5" thickBot="1">
      <c r="A42" s="164" t="s">
        <v>136</v>
      </c>
      <c r="B42" s="165" t="s">
        <v>82</v>
      </c>
      <c r="C42" s="197">
        <f>E42+F42+G42+J42+K42+L42+O42+P42+Q42+T42+U42+V42</f>
        <v>1</v>
      </c>
      <c r="D42" s="198">
        <f>I42+N42+S42+X42</f>
        <v>11</v>
      </c>
      <c r="E42" s="193"/>
      <c r="F42" s="194"/>
      <c r="G42" s="145"/>
      <c r="H42" s="145"/>
      <c r="I42" s="146"/>
      <c r="J42" s="144"/>
      <c r="K42" s="145"/>
      <c r="L42" s="145"/>
      <c r="M42" s="145"/>
      <c r="N42" s="150"/>
      <c r="O42" s="144">
        <v>0</v>
      </c>
      <c r="P42" s="145">
        <v>1</v>
      </c>
      <c r="Q42" s="145">
        <v>0</v>
      </c>
      <c r="R42" s="145" t="s">
        <v>110</v>
      </c>
      <c r="S42" s="150">
        <v>11</v>
      </c>
      <c r="T42" s="144"/>
      <c r="U42" s="145"/>
      <c r="V42" s="145"/>
      <c r="W42" s="145"/>
      <c r="X42" s="150"/>
      <c r="Y42" s="140"/>
    </row>
    <row r="43" spans="1:25" ht="13.5" thickTop="1">
      <c r="A43" s="171"/>
      <c r="B43" s="172" t="s">
        <v>137</v>
      </c>
      <c r="C43" s="173">
        <f aca="true" t="shared" si="6" ref="C43:X43">SUM(C44:C46)</f>
        <v>18</v>
      </c>
      <c r="D43" s="174">
        <f t="shared" si="6"/>
        <v>8</v>
      </c>
      <c r="E43" s="216">
        <f t="shared" si="6"/>
        <v>0</v>
      </c>
      <c r="F43" s="217">
        <f t="shared" si="6"/>
        <v>6</v>
      </c>
      <c r="G43" s="217">
        <f t="shared" si="6"/>
        <v>0</v>
      </c>
      <c r="H43" s="217">
        <f t="shared" si="6"/>
        <v>0</v>
      </c>
      <c r="I43" s="218">
        <f t="shared" si="6"/>
        <v>2</v>
      </c>
      <c r="J43" s="216">
        <f t="shared" si="6"/>
        <v>0</v>
      </c>
      <c r="K43" s="217">
        <f t="shared" si="6"/>
        <v>6</v>
      </c>
      <c r="L43" s="217">
        <f t="shared" si="6"/>
        <v>0</v>
      </c>
      <c r="M43" s="217">
        <f t="shared" si="6"/>
        <v>0</v>
      </c>
      <c r="N43" s="219">
        <f t="shared" si="6"/>
        <v>2</v>
      </c>
      <c r="O43" s="220">
        <f t="shared" si="6"/>
        <v>0</v>
      </c>
      <c r="P43" s="217">
        <f t="shared" si="6"/>
        <v>6</v>
      </c>
      <c r="Q43" s="217">
        <f t="shared" si="6"/>
        <v>0</v>
      </c>
      <c r="R43" s="217">
        <f t="shared" si="6"/>
        <v>0</v>
      </c>
      <c r="S43" s="218">
        <f t="shared" si="6"/>
        <v>4</v>
      </c>
      <c r="T43" s="216">
        <f t="shared" si="6"/>
        <v>0</v>
      </c>
      <c r="U43" s="217">
        <f t="shared" si="6"/>
        <v>0</v>
      </c>
      <c r="V43" s="217">
        <f t="shared" si="6"/>
        <v>0</v>
      </c>
      <c r="W43" s="217">
        <f t="shared" si="6"/>
        <v>0</v>
      </c>
      <c r="X43" s="219">
        <f t="shared" si="6"/>
        <v>0</v>
      </c>
      <c r="Y43" s="221"/>
    </row>
    <row r="44" spans="1:25" ht="12.75">
      <c r="A44" s="161" t="s">
        <v>138</v>
      </c>
      <c r="B44" s="160" t="s">
        <v>84</v>
      </c>
      <c r="C44" s="182">
        <f>E44+F44+G44+J44+K44+L44+O44+P44+Q44+T44+U44+V44</f>
        <v>6</v>
      </c>
      <c r="D44" s="183">
        <f>I44+N44+S44+X44</f>
        <v>2</v>
      </c>
      <c r="E44" s="188">
        <v>0</v>
      </c>
      <c r="F44" s="189">
        <v>6</v>
      </c>
      <c r="G44" s="134">
        <v>0</v>
      </c>
      <c r="H44" s="134" t="s">
        <v>110</v>
      </c>
      <c r="I44" s="135">
        <v>2</v>
      </c>
      <c r="J44" s="133"/>
      <c r="K44" s="134"/>
      <c r="L44" s="134"/>
      <c r="M44" s="134"/>
      <c r="N44" s="139"/>
      <c r="O44" s="133"/>
      <c r="P44" s="134"/>
      <c r="Q44" s="134"/>
      <c r="R44" s="134"/>
      <c r="S44" s="139"/>
      <c r="T44" s="133"/>
      <c r="U44" s="134"/>
      <c r="V44" s="134"/>
      <c r="W44" s="134"/>
      <c r="X44" s="139"/>
      <c r="Y44" s="213"/>
    </row>
    <row r="45" spans="1:25" ht="12.75">
      <c r="A45" s="161" t="s">
        <v>139</v>
      </c>
      <c r="B45" s="160" t="s">
        <v>85</v>
      </c>
      <c r="C45" s="182">
        <f>E45+F45+G45+J45+K45+L45+O45+P45+Q45+T45+U45+V45</f>
        <v>6</v>
      </c>
      <c r="D45" s="183">
        <f>I45+N45+S45+X45</f>
        <v>2</v>
      </c>
      <c r="E45" s="226"/>
      <c r="F45" s="227"/>
      <c r="G45" s="167"/>
      <c r="H45" s="167"/>
      <c r="I45" s="168"/>
      <c r="J45" s="166">
        <v>0</v>
      </c>
      <c r="K45" s="167">
        <v>6</v>
      </c>
      <c r="L45" s="167">
        <v>0</v>
      </c>
      <c r="M45" s="167" t="s">
        <v>110</v>
      </c>
      <c r="N45" s="169">
        <v>2</v>
      </c>
      <c r="O45" s="166"/>
      <c r="P45" s="167"/>
      <c r="Q45" s="167"/>
      <c r="R45" s="167"/>
      <c r="S45" s="169"/>
      <c r="T45" s="166"/>
      <c r="U45" s="167"/>
      <c r="V45" s="167"/>
      <c r="W45" s="167"/>
      <c r="X45" s="169"/>
      <c r="Y45" s="191" t="s">
        <v>138</v>
      </c>
    </row>
    <row r="46" spans="1:25" ht="13.5" thickBot="1">
      <c r="A46" s="161" t="s">
        <v>140</v>
      </c>
      <c r="B46" s="165" t="s">
        <v>86</v>
      </c>
      <c r="C46" s="228">
        <f>E46+F46+G46+J46+K46+L46+O46+P46+Q46+T46+U46+V46</f>
        <v>6</v>
      </c>
      <c r="D46" s="229">
        <f>I46+N46+S46+X46</f>
        <v>4</v>
      </c>
      <c r="E46" s="193"/>
      <c r="F46" s="194"/>
      <c r="G46" s="145"/>
      <c r="H46" s="145"/>
      <c r="I46" s="146"/>
      <c r="J46" s="144"/>
      <c r="K46" s="145"/>
      <c r="L46" s="145"/>
      <c r="M46" s="145"/>
      <c r="N46" s="150"/>
      <c r="O46" s="144">
        <v>0</v>
      </c>
      <c r="P46" s="145">
        <v>6</v>
      </c>
      <c r="Q46" s="145">
        <v>0</v>
      </c>
      <c r="R46" s="145" t="s">
        <v>107</v>
      </c>
      <c r="S46" s="150">
        <v>4</v>
      </c>
      <c r="T46" s="144"/>
      <c r="U46" s="145"/>
      <c r="V46" s="145"/>
      <c r="W46" s="145"/>
      <c r="X46" s="150"/>
      <c r="Y46" s="230" t="s">
        <v>139</v>
      </c>
    </row>
    <row r="47" spans="1:25" ht="14.25" thickBot="1" thickTop="1">
      <c r="A47" s="231"/>
      <c r="B47" s="232" t="s">
        <v>141</v>
      </c>
      <c r="C47" s="233">
        <f aca="true" t="shared" si="7" ref="C47:X47">C43+C39+C33+C30+C24+C19+C9</f>
        <v>121</v>
      </c>
      <c r="D47" s="234">
        <f t="shared" si="7"/>
        <v>128</v>
      </c>
      <c r="E47" s="235">
        <f t="shared" si="7"/>
        <v>15</v>
      </c>
      <c r="F47" s="236">
        <f t="shared" si="7"/>
        <v>13</v>
      </c>
      <c r="G47" s="236">
        <f t="shared" si="7"/>
        <v>4</v>
      </c>
      <c r="H47" s="236">
        <f t="shared" si="7"/>
        <v>0</v>
      </c>
      <c r="I47" s="237">
        <f t="shared" si="7"/>
        <v>35</v>
      </c>
      <c r="J47" s="235">
        <f t="shared" si="7"/>
        <v>13</v>
      </c>
      <c r="K47" s="236">
        <f t="shared" si="7"/>
        <v>20</v>
      </c>
      <c r="L47" s="236">
        <f t="shared" si="7"/>
        <v>0</v>
      </c>
      <c r="M47" s="236">
        <f t="shared" si="7"/>
        <v>0</v>
      </c>
      <c r="N47" s="238">
        <f t="shared" si="7"/>
        <v>30</v>
      </c>
      <c r="O47" s="239">
        <f t="shared" si="7"/>
        <v>11</v>
      </c>
      <c r="P47" s="236">
        <f t="shared" si="7"/>
        <v>19</v>
      </c>
      <c r="Q47" s="236">
        <f t="shared" si="7"/>
        <v>0</v>
      </c>
      <c r="R47" s="236">
        <f t="shared" si="7"/>
        <v>0</v>
      </c>
      <c r="S47" s="237">
        <f t="shared" si="7"/>
        <v>37</v>
      </c>
      <c r="T47" s="235">
        <f t="shared" si="7"/>
        <v>10</v>
      </c>
      <c r="U47" s="236">
        <f t="shared" si="7"/>
        <v>16</v>
      </c>
      <c r="V47" s="236">
        <f t="shared" si="7"/>
        <v>0</v>
      </c>
      <c r="W47" s="236">
        <f t="shared" si="7"/>
        <v>0</v>
      </c>
      <c r="X47" s="238">
        <f t="shared" si="7"/>
        <v>26</v>
      </c>
      <c r="Y47" s="240"/>
    </row>
    <row r="48" spans="1:25" ht="12.75">
      <c r="A48" s="241"/>
      <c r="B48" s="242" t="s">
        <v>142</v>
      </c>
      <c r="C48" s="243"/>
      <c r="D48" s="244">
        <f>H48+M48+R48+W48</f>
        <v>1</v>
      </c>
      <c r="E48" s="245"/>
      <c r="F48" s="246"/>
      <c r="G48" s="246"/>
      <c r="H48" s="246">
        <f>COUNTIF(H10:H46,"*s*")</f>
        <v>0</v>
      </c>
      <c r="I48" s="247"/>
      <c r="J48" s="248"/>
      <c r="K48" s="246"/>
      <c r="L48" s="246"/>
      <c r="M48" s="246">
        <f>COUNTIF(M10:M46,"*s*")</f>
        <v>1</v>
      </c>
      <c r="N48" s="247"/>
      <c r="O48" s="248"/>
      <c r="P48" s="246"/>
      <c r="Q48" s="246"/>
      <c r="R48" s="246">
        <f>COUNTIF(R10:R46,"*s*")</f>
        <v>0</v>
      </c>
      <c r="S48" s="247"/>
      <c r="T48" s="248"/>
      <c r="U48" s="246"/>
      <c r="V48" s="246"/>
      <c r="W48" s="246">
        <f>COUNTIF(W$10:W$46,"*s*")</f>
        <v>0</v>
      </c>
      <c r="X48" s="247"/>
      <c r="Y48" s="249"/>
    </row>
    <row r="49" spans="1:25" ht="12.75">
      <c r="A49" s="241"/>
      <c r="B49" s="250" t="s">
        <v>143</v>
      </c>
      <c r="C49" s="251"/>
      <c r="D49" s="244">
        <f>H49+M49+R49+W49</f>
        <v>19</v>
      </c>
      <c r="E49" s="252"/>
      <c r="F49" s="253"/>
      <c r="G49" s="253"/>
      <c r="H49" s="246">
        <f>COUNTIF(H11:H46,"*v*")</f>
        <v>6</v>
      </c>
      <c r="I49" s="254"/>
      <c r="J49" s="255"/>
      <c r="K49" s="253"/>
      <c r="L49" s="253"/>
      <c r="M49" s="246">
        <f>COUNTIF(M10:M46,"*v*")</f>
        <v>4</v>
      </c>
      <c r="N49" s="254"/>
      <c r="O49" s="255"/>
      <c r="P49" s="253"/>
      <c r="Q49" s="253"/>
      <c r="R49" s="246">
        <f>COUNTIF(R10:R46,"*v*")</f>
        <v>5</v>
      </c>
      <c r="S49" s="254"/>
      <c r="T49" s="255"/>
      <c r="U49" s="253"/>
      <c r="V49" s="253"/>
      <c r="W49" s="246">
        <f>COUNTIF(W$10:W$46,"*v*")</f>
        <v>4</v>
      </c>
      <c r="X49" s="254"/>
      <c r="Y49" s="256"/>
    </row>
    <row r="50" spans="1:25" ht="13.5" thickBot="1">
      <c r="A50" s="257"/>
      <c r="B50" s="258" t="s">
        <v>144</v>
      </c>
      <c r="C50" s="259"/>
      <c r="D50" s="260">
        <f>H50+M50+R50+W50</f>
        <v>6</v>
      </c>
      <c r="E50" s="261"/>
      <c r="F50" s="262"/>
      <c r="G50" s="262"/>
      <c r="H50" s="262">
        <f>COUNTIF(H10:H46,"*f*")</f>
        <v>3</v>
      </c>
      <c r="I50" s="263"/>
      <c r="J50" s="264"/>
      <c r="K50" s="262"/>
      <c r="L50" s="262"/>
      <c r="M50" s="262">
        <f>COUNTIF(M10:M46,"*f*")</f>
        <v>1</v>
      </c>
      <c r="N50" s="263"/>
      <c r="O50" s="264"/>
      <c r="P50" s="262"/>
      <c r="Q50" s="262"/>
      <c r="R50" s="262">
        <f>COUNTIF(R10:R46,"*f*")</f>
        <v>1</v>
      </c>
      <c r="S50" s="263"/>
      <c r="T50" s="264"/>
      <c r="U50" s="262"/>
      <c r="V50" s="262"/>
      <c r="W50" s="262">
        <f>COUNTIF(W$10:W$46,"*f*")</f>
        <v>1</v>
      </c>
      <c r="X50" s="263"/>
      <c r="Y50" s="265"/>
    </row>
    <row r="51" ht="13.5" thickTop="1"/>
  </sheetData>
  <mergeCells count="12">
    <mergeCell ref="A1:Y1"/>
    <mergeCell ref="A3:Y3"/>
    <mergeCell ref="A4:Y4"/>
    <mergeCell ref="Y6:Y8"/>
    <mergeCell ref="A5:Y5"/>
    <mergeCell ref="A2:Y2"/>
    <mergeCell ref="C7:C8"/>
    <mergeCell ref="D7:D8"/>
    <mergeCell ref="E6:X6"/>
    <mergeCell ref="A6:A8"/>
    <mergeCell ref="B6:B8"/>
    <mergeCell ref="C6:D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&amp;LBudapesti Műszaki Főiskola
Keleti Károly Gazdasági Főiskolai Kar&amp;RÉrvényes: 2003/2004-es tanévtől</oddHeader>
    <oddFooter>&amp;LBudapest, &amp;D&amp;CInformatikai statisztikus és gazdasági tervező
&amp;P.oldal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workbookViewId="0" topLeftCell="A4">
      <selection activeCell="D15" sqref="D15:G15"/>
    </sheetView>
  </sheetViews>
  <sheetFormatPr defaultColWidth="9.00390625" defaultRowHeight="12.75"/>
  <cols>
    <col min="1" max="1" width="50.25390625" style="0" customWidth="1"/>
    <col min="2" max="2" width="11.00390625" style="0" bestFit="1" customWidth="1"/>
    <col min="3" max="3" width="7.00390625" style="0" customWidth="1"/>
    <col min="4" max="4" width="13.125" style="0" customWidth="1"/>
    <col min="5" max="5" width="34.75390625" style="0" customWidth="1"/>
    <col min="6" max="6" width="5.375" style="0" bestFit="1" customWidth="1"/>
    <col min="7" max="7" width="6.625" style="0" customWidth="1"/>
  </cols>
  <sheetData>
    <row r="1" spans="1:7" ht="18.75">
      <c r="A1" s="299" t="s">
        <v>0</v>
      </c>
      <c r="B1" s="299"/>
      <c r="C1" s="299"/>
      <c r="D1" s="299"/>
      <c r="E1" s="299"/>
      <c r="F1" s="299"/>
      <c r="G1" s="299"/>
    </row>
    <row r="2" spans="1:7" ht="18.75">
      <c r="A2" s="300" t="s">
        <v>1</v>
      </c>
      <c r="B2" s="300"/>
      <c r="C2" s="300"/>
      <c r="D2" s="300"/>
      <c r="E2" s="300"/>
      <c r="F2" s="300"/>
      <c r="G2" s="300"/>
    </row>
    <row r="3" spans="1:7" ht="18.75">
      <c r="A3" s="301" t="s">
        <v>2</v>
      </c>
      <c r="B3" s="301"/>
      <c r="C3" s="301"/>
      <c r="D3" s="301"/>
      <c r="E3" s="301"/>
      <c r="F3" s="301"/>
      <c r="G3" s="301"/>
    </row>
    <row r="4" spans="1:7" ht="13.5" thickBot="1">
      <c r="A4" s="302"/>
      <c r="B4" s="302"/>
      <c r="C4" s="302"/>
      <c r="D4" s="302"/>
      <c r="E4" s="302"/>
      <c r="F4" s="302"/>
      <c r="G4" s="302"/>
    </row>
    <row r="5" spans="1:7" ht="15.75" thickTop="1">
      <c r="A5" s="287" t="s">
        <v>3</v>
      </c>
      <c r="B5" s="289" t="s">
        <v>4</v>
      </c>
      <c r="C5" s="290"/>
      <c r="D5" s="1"/>
      <c r="E5" s="290" t="s">
        <v>5</v>
      </c>
      <c r="F5" s="290"/>
      <c r="G5" s="291"/>
    </row>
    <row r="6" spans="1:7" ht="15">
      <c r="A6" s="288"/>
      <c r="B6" s="292" t="s">
        <v>6</v>
      </c>
      <c r="C6" s="294" t="s">
        <v>7</v>
      </c>
      <c r="D6" s="296" t="s">
        <v>8</v>
      </c>
      <c r="E6" s="297"/>
      <c r="F6" s="297"/>
      <c r="G6" s="298"/>
    </row>
    <row r="7" spans="1:7" ht="15.75" thickBot="1">
      <c r="A7" s="288"/>
      <c r="B7" s="293"/>
      <c r="C7" s="295"/>
      <c r="D7" s="2" t="s">
        <v>9</v>
      </c>
      <c r="E7" s="3" t="s">
        <v>10</v>
      </c>
      <c r="F7" s="3" t="s">
        <v>11</v>
      </c>
      <c r="G7" s="4" t="s">
        <v>12</v>
      </c>
    </row>
    <row r="8" spans="1:7" ht="16.5" thickTop="1">
      <c r="A8" s="5" t="s">
        <v>13</v>
      </c>
      <c r="B8" s="6"/>
      <c r="C8" s="7">
        <f>SUM(C10:C17)</f>
        <v>25</v>
      </c>
      <c r="D8" s="8"/>
      <c r="E8" s="9"/>
      <c r="F8" s="10"/>
      <c r="G8" s="11">
        <f>SUM(G9:G15)</f>
        <v>6</v>
      </c>
    </row>
    <row r="9" spans="1:7" ht="15">
      <c r="A9" s="12" t="s">
        <v>14</v>
      </c>
      <c r="B9" s="13"/>
      <c r="C9" s="14"/>
      <c r="D9" s="15"/>
      <c r="E9" s="16"/>
      <c r="F9" s="16"/>
      <c r="G9" s="17"/>
    </row>
    <row r="10" spans="1:7" ht="15">
      <c r="A10" s="18" t="s">
        <v>15</v>
      </c>
      <c r="B10" s="19" t="s">
        <v>16</v>
      </c>
      <c r="C10" s="20">
        <v>3</v>
      </c>
      <c r="D10" s="21" t="s">
        <v>17</v>
      </c>
      <c r="E10" s="22" t="s">
        <v>18</v>
      </c>
      <c r="F10" s="23" t="s">
        <v>16</v>
      </c>
      <c r="G10" s="24">
        <v>2</v>
      </c>
    </row>
    <row r="11" spans="1:7" ht="15">
      <c r="A11" s="25" t="s">
        <v>19</v>
      </c>
      <c r="B11" s="26" t="s">
        <v>16</v>
      </c>
      <c r="C11" s="27">
        <v>2</v>
      </c>
      <c r="D11" s="28" t="s">
        <v>20</v>
      </c>
      <c r="E11" s="29" t="s">
        <v>21</v>
      </c>
      <c r="F11" s="30" t="s">
        <v>22</v>
      </c>
      <c r="G11" s="31">
        <v>2</v>
      </c>
    </row>
    <row r="12" spans="1:7" ht="15">
      <c r="A12" s="32" t="s">
        <v>23</v>
      </c>
      <c r="B12" s="19" t="s">
        <v>16</v>
      </c>
      <c r="C12" s="20">
        <v>3</v>
      </c>
      <c r="D12" s="28" t="s">
        <v>24</v>
      </c>
      <c r="E12" s="29" t="s">
        <v>23</v>
      </c>
      <c r="F12" s="30" t="s">
        <v>25</v>
      </c>
      <c r="G12" s="31">
        <v>2</v>
      </c>
    </row>
    <row r="13" spans="1:7" ht="15">
      <c r="A13" s="33" t="s">
        <v>26</v>
      </c>
      <c r="B13" s="26"/>
      <c r="C13" s="34"/>
      <c r="D13" s="35"/>
      <c r="E13" s="36"/>
      <c r="F13" s="36"/>
      <c r="G13" s="37"/>
    </row>
    <row r="14" spans="1:7" ht="15">
      <c r="A14" s="38" t="s">
        <v>27</v>
      </c>
      <c r="B14" s="19" t="s">
        <v>16</v>
      </c>
      <c r="C14" s="39">
        <v>2</v>
      </c>
      <c r="D14" s="35"/>
      <c r="E14" s="36"/>
      <c r="F14" s="36"/>
      <c r="G14" s="37"/>
    </row>
    <row r="15" spans="1:7" ht="15">
      <c r="A15" s="40" t="s">
        <v>28</v>
      </c>
      <c r="B15" s="26" t="s">
        <v>29</v>
      </c>
      <c r="C15" s="27">
        <v>5</v>
      </c>
      <c r="D15" s="41"/>
      <c r="E15" s="42"/>
      <c r="F15" s="43"/>
      <c r="G15" s="44"/>
    </row>
    <row r="16" spans="1:7" ht="15">
      <c r="A16" s="12" t="s">
        <v>30</v>
      </c>
      <c r="B16" s="26"/>
      <c r="C16" s="27"/>
      <c r="D16" s="28"/>
      <c r="E16" s="29"/>
      <c r="F16" s="30"/>
      <c r="G16" s="31"/>
    </row>
    <row r="17" spans="1:7" ht="15">
      <c r="A17" s="32" t="s">
        <v>31</v>
      </c>
      <c r="B17" s="26" t="s">
        <v>16</v>
      </c>
      <c r="C17" s="27">
        <v>10</v>
      </c>
      <c r="D17" s="28"/>
      <c r="E17" s="29"/>
      <c r="F17" s="30"/>
      <c r="G17" s="31"/>
    </row>
    <row r="18" spans="1:7" ht="15.75">
      <c r="A18" s="45" t="s">
        <v>32</v>
      </c>
      <c r="B18" s="46"/>
      <c r="C18" s="47">
        <f>SUM(C19:C21)</f>
        <v>26</v>
      </c>
      <c r="D18" s="48"/>
      <c r="E18" s="49"/>
      <c r="F18" s="50"/>
      <c r="G18" s="51">
        <f>SUM(G19:G21)</f>
        <v>10</v>
      </c>
    </row>
    <row r="19" spans="1:7" ht="15">
      <c r="A19" s="40" t="s">
        <v>33</v>
      </c>
      <c r="B19" s="52" t="s">
        <v>29</v>
      </c>
      <c r="C19" s="53">
        <v>9</v>
      </c>
      <c r="D19" s="28" t="s">
        <v>34</v>
      </c>
      <c r="E19" s="29" t="s">
        <v>35</v>
      </c>
      <c r="F19" s="30" t="s">
        <v>16</v>
      </c>
      <c r="G19" s="31">
        <v>4</v>
      </c>
    </row>
    <row r="20" spans="1:7" ht="15">
      <c r="A20" s="54" t="s">
        <v>36</v>
      </c>
      <c r="B20" s="19" t="s">
        <v>37</v>
      </c>
      <c r="C20" s="20">
        <v>13</v>
      </c>
      <c r="D20" s="28" t="s">
        <v>38</v>
      </c>
      <c r="E20" s="29" t="s">
        <v>39</v>
      </c>
      <c r="F20" s="23" t="s">
        <v>29</v>
      </c>
      <c r="G20" s="24">
        <v>4</v>
      </c>
    </row>
    <row r="21" spans="1:7" ht="15">
      <c r="A21" s="40" t="s">
        <v>40</v>
      </c>
      <c r="B21" s="26" t="s">
        <v>25</v>
      </c>
      <c r="C21" s="27">
        <v>4</v>
      </c>
      <c r="D21" s="28" t="s">
        <v>41</v>
      </c>
      <c r="E21" s="29" t="s">
        <v>42</v>
      </c>
      <c r="F21" s="30" t="s">
        <v>43</v>
      </c>
      <c r="G21" s="31">
        <v>2</v>
      </c>
    </row>
    <row r="22" spans="1:7" ht="15.75">
      <c r="A22" s="55" t="s">
        <v>44</v>
      </c>
      <c r="B22" s="46"/>
      <c r="C22" s="47">
        <f>SUM(C23:C27)</f>
        <v>25</v>
      </c>
      <c r="D22" s="48"/>
      <c r="E22" s="49"/>
      <c r="F22" s="50"/>
      <c r="G22" s="51">
        <f>SUM(G23:G27)</f>
        <v>18</v>
      </c>
    </row>
    <row r="23" spans="1:7" ht="15">
      <c r="A23" s="56" t="s">
        <v>45</v>
      </c>
      <c r="B23" s="52" t="s">
        <v>46</v>
      </c>
      <c r="C23" s="53">
        <v>5</v>
      </c>
      <c r="D23" s="28" t="s">
        <v>47</v>
      </c>
      <c r="E23" s="29" t="s">
        <v>45</v>
      </c>
      <c r="F23" s="30" t="s">
        <v>16</v>
      </c>
      <c r="G23" s="31">
        <v>6</v>
      </c>
    </row>
    <row r="24" spans="1:7" ht="15">
      <c r="A24" s="57" t="s">
        <v>48</v>
      </c>
      <c r="B24" s="26" t="s">
        <v>25</v>
      </c>
      <c r="C24" s="27">
        <v>5</v>
      </c>
      <c r="D24" s="28" t="s">
        <v>49</v>
      </c>
      <c r="E24" s="29" t="s">
        <v>48</v>
      </c>
      <c r="F24" s="16" t="s">
        <v>29</v>
      </c>
      <c r="G24" s="31">
        <v>6</v>
      </c>
    </row>
    <row r="25" spans="1:7" ht="15">
      <c r="A25" s="58" t="s">
        <v>50</v>
      </c>
      <c r="B25" s="19" t="s">
        <v>16</v>
      </c>
      <c r="C25" s="20">
        <v>5</v>
      </c>
      <c r="D25" s="59"/>
      <c r="E25" s="60"/>
      <c r="F25" s="60"/>
      <c r="G25" s="61"/>
    </row>
    <row r="26" spans="1:7" ht="15">
      <c r="A26" s="58" t="s">
        <v>51</v>
      </c>
      <c r="B26" s="19" t="s">
        <v>29</v>
      </c>
      <c r="C26" s="20">
        <v>5</v>
      </c>
      <c r="D26" s="28" t="s">
        <v>52</v>
      </c>
      <c r="E26" s="29" t="s">
        <v>53</v>
      </c>
      <c r="F26" s="30">
        <v>3</v>
      </c>
      <c r="G26" s="31">
        <v>4</v>
      </c>
    </row>
    <row r="27" spans="1:7" ht="15">
      <c r="A27" s="62" t="s">
        <v>54</v>
      </c>
      <c r="B27" s="26" t="s">
        <v>46</v>
      </c>
      <c r="C27" s="27">
        <v>5</v>
      </c>
      <c r="D27" s="28" t="s">
        <v>55</v>
      </c>
      <c r="E27" s="29" t="s">
        <v>56</v>
      </c>
      <c r="F27" s="23" t="s">
        <v>43</v>
      </c>
      <c r="G27" s="24">
        <v>2</v>
      </c>
    </row>
    <row r="28" spans="1:7" ht="15.75">
      <c r="A28" s="55" t="s">
        <v>57</v>
      </c>
      <c r="B28" s="46"/>
      <c r="C28" s="47">
        <f>SUM(C29:C30)</f>
        <v>10</v>
      </c>
      <c r="D28" s="48"/>
      <c r="E28" s="49"/>
      <c r="F28" s="50"/>
      <c r="G28" s="51">
        <f>SUM(G29:G30)</f>
        <v>10</v>
      </c>
    </row>
    <row r="29" spans="1:7" ht="15">
      <c r="A29" s="32" t="s">
        <v>58</v>
      </c>
      <c r="B29" s="52" t="s">
        <v>16</v>
      </c>
      <c r="C29" s="53">
        <v>5</v>
      </c>
      <c r="D29" s="28" t="s">
        <v>59</v>
      </c>
      <c r="E29" s="29" t="s">
        <v>58</v>
      </c>
      <c r="F29" s="30" t="s">
        <v>16</v>
      </c>
      <c r="G29" s="31">
        <v>5</v>
      </c>
    </row>
    <row r="30" spans="1:7" ht="15">
      <c r="A30" s="62" t="s">
        <v>60</v>
      </c>
      <c r="B30" s="26" t="s">
        <v>29</v>
      </c>
      <c r="C30" s="27">
        <v>5</v>
      </c>
      <c r="D30" s="28" t="s">
        <v>61</v>
      </c>
      <c r="E30" s="29" t="s">
        <v>62</v>
      </c>
      <c r="F30" s="30" t="s">
        <v>29</v>
      </c>
      <c r="G30" s="31">
        <v>5</v>
      </c>
    </row>
    <row r="31" spans="1:7" ht="15.75">
      <c r="A31" s="63" t="s">
        <v>63</v>
      </c>
      <c r="B31" s="46"/>
      <c r="C31" s="47">
        <f>SUM(C32:C36)</f>
        <v>23</v>
      </c>
      <c r="D31" s="48"/>
      <c r="E31" s="49"/>
      <c r="F31" s="50"/>
      <c r="G31" s="51">
        <f>SUM(G32:G36)</f>
        <v>14</v>
      </c>
    </row>
    <row r="32" spans="1:7" ht="15">
      <c r="A32" s="38" t="s">
        <v>64</v>
      </c>
      <c r="B32" s="52" t="s">
        <v>16</v>
      </c>
      <c r="C32" s="53">
        <v>3</v>
      </c>
      <c r="D32" s="21" t="s">
        <v>65</v>
      </c>
      <c r="E32" s="22" t="s">
        <v>66</v>
      </c>
      <c r="F32" s="23" t="s">
        <v>16</v>
      </c>
      <c r="G32" s="24">
        <v>2</v>
      </c>
    </row>
    <row r="33" spans="1:7" ht="15">
      <c r="A33" s="54" t="s">
        <v>67</v>
      </c>
      <c r="B33" s="19" t="s">
        <v>29</v>
      </c>
      <c r="C33" s="20">
        <v>4</v>
      </c>
      <c r="D33" s="21" t="s">
        <v>68</v>
      </c>
      <c r="E33" s="22" t="s">
        <v>69</v>
      </c>
      <c r="F33" s="23" t="s">
        <v>25</v>
      </c>
      <c r="G33" s="24">
        <v>3</v>
      </c>
    </row>
    <row r="34" spans="1:7" ht="15">
      <c r="A34" s="54" t="s">
        <v>70</v>
      </c>
      <c r="B34" s="19" t="s">
        <v>25</v>
      </c>
      <c r="C34" s="20">
        <v>5</v>
      </c>
      <c r="D34" s="21" t="s">
        <v>71</v>
      </c>
      <c r="E34" s="22" t="s">
        <v>72</v>
      </c>
      <c r="F34" s="23" t="s">
        <v>46</v>
      </c>
      <c r="G34" s="24">
        <v>3</v>
      </c>
    </row>
    <row r="35" spans="1:7" ht="15">
      <c r="A35" s="40" t="s">
        <v>73</v>
      </c>
      <c r="B35" s="19" t="s">
        <v>46</v>
      </c>
      <c r="C35" s="20">
        <v>5</v>
      </c>
      <c r="D35" s="28" t="s">
        <v>74</v>
      </c>
      <c r="E35" s="29" t="s">
        <v>75</v>
      </c>
      <c r="F35" s="16" t="s">
        <v>29</v>
      </c>
      <c r="G35" s="31">
        <v>4</v>
      </c>
    </row>
    <row r="36" spans="1:7" ht="15">
      <c r="A36" s="62" t="s">
        <v>76</v>
      </c>
      <c r="B36" s="26" t="s">
        <v>25</v>
      </c>
      <c r="C36" s="27">
        <v>6</v>
      </c>
      <c r="D36" s="28" t="s">
        <v>77</v>
      </c>
      <c r="E36" s="29" t="s">
        <v>78</v>
      </c>
      <c r="F36" s="23" t="s">
        <v>46</v>
      </c>
      <c r="G36" s="24">
        <v>2</v>
      </c>
    </row>
    <row r="37" spans="1:7" ht="15.75">
      <c r="A37" s="45" t="s">
        <v>79</v>
      </c>
      <c r="B37" s="64"/>
      <c r="C37" s="65">
        <f>SUM(C38:C40)</f>
        <v>11</v>
      </c>
      <c r="D37" s="48"/>
      <c r="E37" s="49"/>
      <c r="F37" s="50"/>
      <c r="G37" s="66"/>
    </row>
    <row r="38" spans="1:7" ht="15">
      <c r="A38" s="67" t="s">
        <v>80</v>
      </c>
      <c r="B38" s="26"/>
      <c r="C38" s="27">
        <v>0</v>
      </c>
      <c r="D38" s="28"/>
      <c r="E38" s="29"/>
      <c r="F38" s="23"/>
      <c r="G38" s="24"/>
    </row>
    <row r="39" spans="1:7" ht="15">
      <c r="A39" s="67" t="s">
        <v>81</v>
      </c>
      <c r="B39" s="26"/>
      <c r="C39" s="27">
        <v>0</v>
      </c>
      <c r="D39" s="28"/>
      <c r="E39" s="29"/>
      <c r="F39" s="23"/>
      <c r="G39" s="24"/>
    </row>
    <row r="40" spans="1:7" ht="15">
      <c r="A40" s="68" t="s">
        <v>82</v>
      </c>
      <c r="B40" s="26" t="s">
        <v>46</v>
      </c>
      <c r="C40" s="27">
        <v>11</v>
      </c>
      <c r="D40" s="28"/>
      <c r="E40" s="29"/>
      <c r="F40" s="23"/>
      <c r="G40" s="24"/>
    </row>
    <row r="41" spans="1:7" ht="15.75">
      <c r="A41" s="45" t="s">
        <v>83</v>
      </c>
      <c r="B41" s="46"/>
      <c r="C41" s="47">
        <f>SUM(C42:C44)</f>
        <v>8</v>
      </c>
      <c r="D41" s="69"/>
      <c r="E41" s="70"/>
      <c r="F41" s="71"/>
      <c r="G41" s="72">
        <f>SUM(G42:G44)</f>
        <v>2</v>
      </c>
    </row>
    <row r="42" spans="1:7" ht="15">
      <c r="A42" s="67" t="s">
        <v>84</v>
      </c>
      <c r="B42" s="52" t="s">
        <v>16</v>
      </c>
      <c r="C42" s="73">
        <v>2</v>
      </c>
      <c r="D42" s="74"/>
      <c r="E42" s="29"/>
      <c r="F42" s="16"/>
      <c r="G42" s="31"/>
    </row>
    <row r="43" spans="1:7" ht="15">
      <c r="A43" s="67" t="s">
        <v>85</v>
      </c>
      <c r="B43" s="19" t="s">
        <v>29</v>
      </c>
      <c r="C43" s="75">
        <v>2</v>
      </c>
      <c r="D43" s="74"/>
      <c r="E43" s="29"/>
      <c r="F43" s="16"/>
      <c r="G43" s="31"/>
    </row>
    <row r="44" spans="1:7" ht="15.75" thickBot="1">
      <c r="A44" s="68" t="s">
        <v>86</v>
      </c>
      <c r="B44" s="26" t="s">
        <v>46</v>
      </c>
      <c r="C44" s="76">
        <v>4</v>
      </c>
      <c r="D44" s="77" t="s">
        <v>87</v>
      </c>
      <c r="E44" s="78" t="s">
        <v>88</v>
      </c>
      <c r="F44" s="79"/>
      <c r="G44" s="80">
        <v>2</v>
      </c>
    </row>
    <row r="45" spans="1:7" ht="16.5" thickBot="1">
      <c r="A45" s="81" t="s">
        <v>89</v>
      </c>
      <c r="B45" s="82"/>
      <c r="C45" s="83">
        <f>C31+C28+C22+C18+C8+C41+C37</f>
        <v>128</v>
      </c>
      <c r="D45" s="84"/>
      <c r="E45" s="85"/>
      <c r="F45" s="86"/>
      <c r="G45" s="87">
        <f>G31+G28+G22+G18+G8+G41</f>
        <v>60</v>
      </c>
    </row>
  </sheetData>
  <mergeCells count="10">
    <mergeCell ref="A1:G1"/>
    <mergeCell ref="A2:G2"/>
    <mergeCell ref="A3:G3"/>
    <mergeCell ref="A4:G4"/>
    <mergeCell ref="A5:A7"/>
    <mergeCell ref="B5:C5"/>
    <mergeCell ref="E5:G5"/>
    <mergeCell ref="B6:B7"/>
    <mergeCell ref="C6:C7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&amp;LBudapest,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G2"/>
    </sheetView>
  </sheetViews>
  <sheetFormatPr defaultColWidth="9.00390625" defaultRowHeight="12.75"/>
  <cols>
    <col min="1" max="1" width="50.25390625" style="420" customWidth="1"/>
    <col min="2" max="2" width="11.00390625" style="420" bestFit="1" customWidth="1"/>
    <col min="3" max="3" width="7.00390625" style="420" customWidth="1"/>
    <col min="4" max="4" width="13.125" style="421" customWidth="1"/>
    <col min="5" max="5" width="34.75390625" style="420" customWidth="1"/>
    <col min="6" max="6" width="5.375" style="420" bestFit="1" customWidth="1"/>
    <col min="7" max="7" width="6.625" style="420" customWidth="1"/>
  </cols>
  <sheetData>
    <row r="1" spans="1:7" ht="12.75">
      <c r="A1" s="303" t="s">
        <v>0</v>
      </c>
      <c r="B1" s="303"/>
      <c r="C1" s="303"/>
      <c r="D1" s="303"/>
      <c r="E1" s="303"/>
      <c r="F1" s="303"/>
      <c r="G1" s="303"/>
    </row>
    <row r="2" spans="1:7" ht="12.75">
      <c r="A2" s="304" t="s">
        <v>145</v>
      </c>
      <c r="B2" s="304"/>
      <c r="C2" s="304"/>
      <c r="D2" s="304"/>
      <c r="E2" s="304"/>
      <c r="F2" s="304"/>
      <c r="G2" s="304"/>
    </row>
    <row r="3" spans="1:7" ht="12.75">
      <c r="A3" s="305" t="s">
        <v>2</v>
      </c>
      <c r="B3" s="305"/>
      <c r="C3" s="305"/>
      <c r="D3" s="305"/>
      <c r="E3" s="305"/>
      <c r="F3" s="305"/>
      <c r="G3" s="305"/>
    </row>
    <row r="4" spans="1:7" ht="13.5" thickBot="1">
      <c r="A4" s="302"/>
      <c r="B4" s="302"/>
      <c r="C4" s="302"/>
      <c r="D4" s="302"/>
      <c r="E4" s="302"/>
      <c r="F4" s="302"/>
      <c r="G4" s="302"/>
    </row>
    <row r="5" spans="1:7" ht="12.75">
      <c r="A5" s="306" t="s">
        <v>3</v>
      </c>
      <c r="B5" s="307" t="s">
        <v>4</v>
      </c>
      <c r="C5" s="308"/>
      <c r="D5" s="309"/>
      <c r="E5" s="308" t="s">
        <v>5</v>
      </c>
      <c r="F5" s="308"/>
      <c r="G5" s="310"/>
    </row>
    <row r="6" spans="1:7" ht="12.75">
      <c r="A6" s="311"/>
      <c r="B6" s="312" t="s">
        <v>6</v>
      </c>
      <c r="C6" s="313" t="s">
        <v>7</v>
      </c>
      <c r="D6" s="314" t="s">
        <v>146</v>
      </c>
      <c r="E6" s="315"/>
      <c r="F6" s="315"/>
      <c r="G6" s="316"/>
    </row>
    <row r="7" spans="1:7" ht="13.5" thickBot="1">
      <c r="A7" s="311"/>
      <c r="B7" s="317"/>
      <c r="C7" s="318"/>
      <c r="D7" s="319" t="s">
        <v>9</v>
      </c>
      <c r="E7" s="320" t="s">
        <v>10</v>
      </c>
      <c r="F7" s="321" t="s">
        <v>11</v>
      </c>
      <c r="G7" s="322" t="s">
        <v>12</v>
      </c>
    </row>
    <row r="8" spans="1:7" ht="13.5" thickTop="1">
      <c r="A8" s="323" t="s">
        <v>13</v>
      </c>
      <c r="B8" s="324"/>
      <c r="C8" s="325">
        <f>SUM(C10:C17)</f>
        <v>25</v>
      </c>
      <c r="D8" s="326"/>
      <c r="E8" s="327"/>
      <c r="F8" s="328"/>
      <c r="G8" s="329">
        <f>SUM(G9:G17)</f>
        <v>15</v>
      </c>
    </row>
    <row r="9" spans="1:7" ht="12.75">
      <c r="A9" s="330" t="s">
        <v>14</v>
      </c>
      <c r="B9" s="331"/>
      <c r="C9" s="332"/>
      <c r="D9" s="333"/>
      <c r="E9" s="334"/>
      <c r="F9" s="335"/>
      <c r="G9" s="336"/>
    </row>
    <row r="10" spans="1:7" ht="12.75">
      <c r="A10" s="337" t="s">
        <v>15</v>
      </c>
      <c r="B10" s="338" t="s">
        <v>16</v>
      </c>
      <c r="C10" s="339">
        <v>3</v>
      </c>
      <c r="D10" s="340" t="s">
        <v>147</v>
      </c>
      <c r="E10" s="341" t="s">
        <v>148</v>
      </c>
      <c r="F10" s="342">
        <v>1</v>
      </c>
      <c r="G10" s="343">
        <v>2</v>
      </c>
    </row>
    <row r="11" spans="1:7" ht="12.75">
      <c r="A11" s="344" t="s">
        <v>19</v>
      </c>
      <c r="B11" s="345" t="s">
        <v>16</v>
      </c>
      <c r="C11" s="346">
        <v>2</v>
      </c>
      <c r="D11" s="347" t="s">
        <v>149</v>
      </c>
      <c r="E11" s="348" t="s">
        <v>150</v>
      </c>
      <c r="F11" s="349">
        <v>4</v>
      </c>
      <c r="G11" s="350">
        <v>3</v>
      </c>
    </row>
    <row r="12" spans="1:7" ht="12.75">
      <c r="A12" s="351" t="s">
        <v>23</v>
      </c>
      <c r="B12" s="338" t="s">
        <v>16</v>
      </c>
      <c r="C12" s="339">
        <v>3</v>
      </c>
      <c r="D12" s="347" t="s">
        <v>151</v>
      </c>
      <c r="E12" s="348" t="s">
        <v>23</v>
      </c>
      <c r="F12" s="349">
        <v>1</v>
      </c>
      <c r="G12" s="350">
        <v>3</v>
      </c>
    </row>
    <row r="13" spans="1:7" ht="12.75">
      <c r="A13" s="352" t="s">
        <v>26</v>
      </c>
      <c r="B13" s="345"/>
      <c r="C13" s="353"/>
      <c r="D13" s="354"/>
      <c r="E13" s="355"/>
      <c r="F13" s="356"/>
      <c r="G13" s="357"/>
    </row>
    <row r="14" spans="1:7" ht="12.75">
      <c r="A14" s="358" t="s">
        <v>27</v>
      </c>
      <c r="B14" s="338" t="s">
        <v>16</v>
      </c>
      <c r="C14" s="359">
        <v>2</v>
      </c>
      <c r="D14" s="360"/>
      <c r="E14" s="361"/>
      <c r="F14" s="362"/>
      <c r="G14" s="363"/>
    </row>
    <row r="15" spans="1:7" ht="12.75">
      <c r="A15" s="364" t="s">
        <v>28</v>
      </c>
      <c r="B15" s="345" t="s">
        <v>29</v>
      </c>
      <c r="C15" s="346">
        <v>5</v>
      </c>
      <c r="D15" s="28" t="s">
        <v>152</v>
      </c>
      <c r="E15" s="365" t="s">
        <v>153</v>
      </c>
      <c r="F15" s="366">
        <v>2</v>
      </c>
      <c r="G15" s="367">
        <v>2</v>
      </c>
    </row>
    <row r="16" spans="1:7" ht="12.75">
      <c r="A16" s="330" t="s">
        <v>30</v>
      </c>
      <c r="B16" s="345"/>
      <c r="C16" s="346"/>
      <c r="D16" s="347"/>
      <c r="E16" s="348"/>
      <c r="F16" s="349"/>
      <c r="G16" s="350"/>
    </row>
    <row r="17" spans="1:7" ht="12.75">
      <c r="A17" s="351" t="s">
        <v>31</v>
      </c>
      <c r="B17" s="345" t="s">
        <v>16</v>
      </c>
      <c r="C17" s="346">
        <v>10</v>
      </c>
      <c r="D17" s="347" t="s">
        <v>154</v>
      </c>
      <c r="E17" s="348" t="s">
        <v>155</v>
      </c>
      <c r="F17" s="349">
        <v>1</v>
      </c>
      <c r="G17" s="350">
        <v>5</v>
      </c>
    </row>
    <row r="18" spans="1:7" ht="12.75">
      <c r="A18" s="368" t="s">
        <v>32</v>
      </c>
      <c r="B18" s="369"/>
      <c r="C18" s="370">
        <f>SUM(C19:C21)</f>
        <v>26</v>
      </c>
      <c r="D18" s="371"/>
      <c r="E18" s="372"/>
      <c r="F18" s="373"/>
      <c r="G18" s="374">
        <f>SUM(G19:G21)</f>
        <v>10</v>
      </c>
    </row>
    <row r="19" spans="1:7" ht="12.75">
      <c r="A19" s="364" t="s">
        <v>33</v>
      </c>
      <c r="B19" s="375" t="s">
        <v>29</v>
      </c>
      <c r="C19" s="376">
        <v>9</v>
      </c>
      <c r="D19" s="377" t="s">
        <v>156</v>
      </c>
      <c r="E19" s="378" t="s">
        <v>157</v>
      </c>
      <c r="F19" s="349">
        <v>4</v>
      </c>
      <c r="G19" s="350">
        <v>3</v>
      </c>
    </row>
    <row r="20" spans="1:7" ht="12.75">
      <c r="A20" s="379" t="s">
        <v>36</v>
      </c>
      <c r="B20" s="338" t="s">
        <v>37</v>
      </c>
      <c r="C20" s="339">
        <v>13</v>
      </c>
      <c r="D20" s="377" t="s">
        <v>158</v>
      </c>
      <c r="E20" s="378" t="s">
        <v>159</v>
      </c>
      <c r="F20" s="342">
        <v>5</v>
      </c>
      <c r="G20" s="343">
        <v>3</v>
      </c>
    </row>
    <row r="21" spans="1:7" ht="12.75">
      <c r="A21" s="364" t="s">
        <v>40</v>
      </c>
      <c r="B21" s="345" t="s">
        <v>25</v>
      </c>
      <c r="C21" s="346">
        <v>4</v>
      </c>
      <c r="D21" s="380" t="s">
        <v>160</v>
      </c>
      <c r="E21" s="381" t="s">
        <v>161</v>
      </c>
      <c r="F21" s="349">
        <v>2</v>
      </c>
      <c r="G21" s="350">
        <v>4</v>
      </c>
    </row>
    <row r="22" spans="1:7" ht="12.75">
      <c r="A22" s="382" t="s">
        <v>44</v>
      </c>
      <c r="B22" s="369"/>
      <c r="C22" s="370">
        <f>SUM(C23:C27)</f>
        <v>25</v>
      </c>
      <c r="D22" s="371"/>
      <c r="E22" s="372"/>
      <c r="F22" s="373"/>
      <c r="G22" s="374">
        <f>SUM(G23:G27)</f>
        <v>11</v>
      </c>
    </row>
    <row r="23" spans="1:7" ht="12.75">
      <c r="A23" s="383" t="s">
        <v>45</v>
      </c>
      <c r="B23" s="375" t="s">
        <v>46</v>
      </c>
      <c r="C23" s="376">
        <v>5</v>
      </c>
      <c r="D23" s="384" t="s">
        <v>162</v>
      </c>
      <c r="E23" s="348" t="s">
        <v>45</v>
      </c>
      <c r="F23" s="349">
        <v>1</v>
      </c>
      <c r="G23" s="350">
        <v>5</v>
      </c>
    </row>
    <row r="24" spans="1:7" ht="12.75">
      <c r="A24" s="385" t="s">
        <v>48</v>
      </c>
      <c r="B24" s="345" t="s">
        <v>25</v>
      </c>
      <c r="C24" s="346">
        <v>5</v>
      </c>
      <c r="D24" s="386"/>
      <c r="E24" s="387"/>
      <c r="F24" s="388"/>
      <c r="G24" s="389"/>
    </row>
    <row r="25" spans="1:7" ht="12.75">
      <c r="A25" s="390" t="s">
        <v>50</v>
      </c>
      <c r="B25" s="338" t="s">
        <v>16</v>
      </c>
      <c r="C25" s="339">
        <v>5</v>
      </c>
      <c r="D25" s="384" t="s">
        <v>163</v>
      </c>
      <c r="E25" s="391" t="s">
        <v>164</v>
      </c>
      <c r="F25" s="356">
        <v>2</v>
      </c>
      <c r="G25" s="357">
        <v>3</v>
      </c>
    </row>
    <row r="26" spans="1:7" ht="12.75">
      <c r="A26" s="390" t="s">
        <v>51</v>
      </c>
      <c r="B26" s="338" t="s">
        <v>29</v>
      </c>
      <c r="C26" s="339">
        <v>5</v>
      </c>
      <c r="D26" s="384" t="s">
        <v>165</v>
      </c>
      <c r="E26" s="391" t="s">
        <v>166</v>
      </c>
      <c r="F26" s="349">
        <v>3</v>
      </c>
      <c r="G26" s="350">
        <v>3</v>
      </c>
    </row>
    <row r="27" spans="1:7" ht="12.75">
      <c r="A27" s="392" t="s">
        <v>54</v>
      </c>
      <c r="B27" s="345" t="s">
        <v>46</v>
      </c>
      <c r="C27" s="346">
        <v>5</v>
      </c>
      <c r="D27" s="347"/>
      <c r="E27" s="348"/>
      <c r="F27" s="342"/>
      <c r="G27" s="343"/>
    </row>
    <row r="28" spans="1:7" ht="12.75">
      <c r="A28" s="382" t="s">
        <v>57</v>
      </c>
      <c r="B28" s="369"/>
      <c r="C28" s="370">
        <f>SUM(C29:C30)</f>
        <v>10</v>
      </c>
      <c r="D28" s="371"/>
      <c r="E28" s="372"/>
      <c r="F28" s="373"/>
      <c r="G28" s="374">
        <f>SUM(G29:G30)</f>
        <v>5</v>
      </c>
    </row>
    <row r="29" spans="1:7" ht="12.75">
      <c r="A29" s="351" t="s">
        <v>58</v>
      </c>
      <c r="B29" s="375" t="s">
        <v>16</v>
      </c>
      <c r="C29" s="376">
        <v>5</v>
      </c>
      <c r="D29" s="384" t="s">
        <v>167</v>
      </c>
      <c r="E29" s="348" t="s">
        <v>58</v>
      </c>
      <c r="F29" s="349">
        <v>1</v>
      </c>
      <c r="G29" s="350">
        <v>5</v>
      </c>
    </row>
    <row r="30" spans="1:7" ht="12.75">
      <c r="A30" s="392" t="s">
        <v>60</v>
      </c>
      <c r="B30" s="345" t="s">
        <v>29</v>
      </c>
      <c r="C30" s="346">
        <v>5</v>
      </c>
      <c r="D30" s="393"/>
      <c r="E30" s="387"/>
      <c r="F30" s="394"/>
      <c r="G30" s="389"/>
    </row>
    <row r="31" spans="1:7" ht="12.75">
      <c r="A31" s="395" t="s">
        <v>63</v>
      </c>
      <c r="B31" s="369"/>
      <c r="C31" s="370">
        <f>SUM(C32:C36)</f>
        <v>23</v>
      </c>
      <c r="D31" s="371"/>
      <c r="E31" s="372"/>
      <c r="F31" s="373"/>
      <c r="G31" s="374">
        <f>SUM(G32:G36)</f>
        <v>17</v>
      </c>
    </row>
    <row r="32" spans="1:7" ht="12.75">
      <c r="A32" s="358" t="s">
        <v>64</v>
      </c>
      <c r="B32" s="375" t="s">
        <v>16</v>
      </c>
      <c r="C32" s="376">
        <v>3</v>
      </c>
      <c r="D32" s="340" t="s">
        <v>168</v>
      </c>
      <c r="E32" s="341" t="s">
        <v>169</v>
      </c>
      <c r="F32" s="342">
        <v>1</v>
      </c>
      <c r="G32" s="343">
        <v>3</v>
      </c>
    </row>
    <row r="33" spans="1:7" ht="12.75">
      <c r="A33" s="379" t="s">
        <v>67</v>
      </c>
      <c r="B33" s="338" t="s">
        <v>29</v>
      </c>
      <c r="C33" s="339">
        <v>4</v>
      </c>
      <c r="D33" s="340" t="s">
        <v>170</v>
      </c>
      <c r="E33" s="341" t="s">
        <v>171</v>
      </c>
      <c r="F33" s="342">
        <v>4</v>
      </c>
      <c r="G33" s="343">
        <v>5</v>
      </c>
    </row>
    <row r="34" spans="1:7" ht="12.75">
      <c r="A34" s="379" t="s">
        <v>70</v>
      </c>
      <c r="B34" s="338" t="s">
        <v>25</v>
      </c>
      <c r="C34" s="339">
        <v>5</v>
      </c>
      <c r="D34" s="340" t="s">
        <v>172</v>
      </c>
      <c r="E34" s="341" t="s">
        <v>72</v>
      </c>
      <c r="F34" s="342">
        <v>3</v>
      </c>
      <c r="G34" s="343">
        <v>4</v>
      </c>
    </row>
    <row r="35" spans="1:7" ht="12.75">
      <c r="A35" s="364" t="s">
        <v>73</v>
      </c>
      <c r="B35" s="338" t="s">
        <v>46</v>
      </c>
      <c r="C35" s="339">
        <v>5</v>
      </c>
      <c r="D35" s="347" t="s">
        <v>173</v>
      </c>
      <c r="E35" s="348" t="s">
        <v>174</v>
      </c>
      <c r="F35" s="335">
        <v>2</v>
      </c>
      <c r="G35" s="350">
        <v>5</v>
      </c>
    </row>
    <row r="36" spans="1:7" ht="12.75">
      <c r="A36" s="392" t="s">
        <v>76</v>
      </c>
      <c r="B36" s="345" t="s">
        <v>25</v>
      </c>
      <c r="C36" s="346">
        <v>6</v>
      </c>
      <c r="D36" s="347"/>
      <c r="E36" s="348"/>
      <c r="F36" s="342"/>
      <c r="G36" s="343"/>
    </row>
    <row r="37" spans="1:7" ht="12.75">
      <c r="A37" s="368" t="s">
        <v>79</v>
      </c>
      <c r="B37" s="396"/>
      <c r="C37" s="397">
        <f>SUM(C38:C40)</f>
        <v>11</v>
      </c>
      <c r="D37" s="371"/>
      <c r="E37" s="372"/>
      <c r="F37" s="373"/>
      <c r="G37" s="398"/>
    </row>
    <row r="38" spans="1:7" ht="12.75">
      <c r="A38" s="399" t="s">
        <v>80</v>
      </c>
      <c r="B38" s="345"/>
      <c r="C38" s="346">
        <v>0</v>
      </c>
      <c r="D38" s="347"/>
      <c r="E38" s="348"/>
      <c r="F38" s="342"/>
      <c r="G38" s="343"/>
    </row>
    <row r="39" spans="1:7" ht="12.75">
      <c r="A39" s="399" t="s">
        <v>81</v>
      </c>
      <c r="B39" s="345"/>
      <c r="C39" s="346">
        <v>0</v>
      </c>
      <c r="D39" s="347"/>
      <c r="E39" s="348"/>
      <c r="F39" s="342"/>
      <c r="G39" s="343"/>
    </row>
    <row r="40" spans="1:7" ht="12.75">
      <c r="A40" s="400" t="s">
        <v>82</v>
      </c>
      <c r="B40" s="345" t="s">
        <v>46</v>
      </c>
      <c r="C40" s="346">
        <v>11</v>
      </c>
      <c r="D40" s="347"/>
      <c r="E40" s="348"/>
      <c r="F40" s="342"/>
      <c r="G40" s="343"/>
    </row>
    <row r="41" spans="1:7" ht="12.75">
      <c r="A41" s="368" t="s">
        <v>83</v>
      </c>
      <c r="B41" s="369"/>
      <c r="C41" s="370">
        <f>SUM(C42:C44)</f>
        <v>8</v>
      </c>
      <c r="D41" s="401"/>
      <c r="E41" s="402"/>
      <c r="F41" s="403"/>
      <c r="G41" s="404">
        <f>SUM(G42:G44)</f>
        <v>0</v>
      </c>
    </row>
    <row r="42" spans="1:7" ht="12.75">
      <c r="A42" s="399" t="s">
        <v>84</v>
      </c>
      <c r="B42" s="375" t="s">
        <v>16</v>
      </c>
      <c r="C42" s="405">
        <v>2</v>
      </c>
      <c r="D42" s="406"/>
      <c r="E42" s="348"/>
      <c r="F42" s="335"/>
      <c r="G42" s="350"/>
    </row>
    <row r="43" spans="1:7" ht="12.75">
      <c r="A43" s="399" t="s">
        <v>85</v>
      </c>
      <c r="B43" s="338" t="s">
        <v>29</v>
      </c>
      <c r="C43" s="407">
        <v>2</v>
      </c>
      <c r="D43" s="406"/>
      <c r="E43" s="348"/>
      <c r="F43" s="335"/>
      <c r="G43" s="350"/>
    </row>
    <row r="44" spans="1:7" ht="13.5" thickBot="1">
      <c r="A44" s="400" t="s">
        <v>86</v>
      </c>
      <c r="B44" s="345" t="s">
        <v>46</v>
      </c>
      <c r="C44" s="408">
        <v>4</v>
      </c>
      <c r="D44" s="409"/>
      <c r="E44" s="410"/>
      <c r="F44" s="411"/>
      <c r="G44" s="412"/>
    </row>
    <row r="45" spans="1:7" ht="13.5" thickBot="1">
      <c r="A45" s="413" t="s">
        <v>89</v>
      </c>
      <c r="B45" s="414"/>
      <c r="C45" s="415">
        <f>C31+C28+C22+C18+C8+C41+C37</f>
        <v>128</v>
      </c>
      <c r="D45" s="416"/>
      <c r="E45" s="417"/>
      <c r="F45" s="418"/>
      <c r="G45" s="419">
        <f>G31+G28+G22+G18+G8+G41</f>
        <v>58</v>
      </c>
    </row>
  </sheetData>
  <mergeCells count="10">
    <mergeCell ref="A5:A7"/>
    <mergeCell ref="B5:C5"/>
    <mergeCell ref="E5:G5"/>
    <mergeCell ref="B6:B7"/>
    <mergeCell ref="C6:C7"/>
    <mergeCell ref="D6:G6"/>
    <mergeCell ref="A1:G1"/>
    <mergeCell ref="A2:G2"/>
    <mergeCell ref="A3:G3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&amp;LBudapest,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BMF-KGK</cp:lastModifiedBy>
  <dcterms:created xsi:type="dcterms:W3CDTF">2006-12-20T13:51:30Z</dcterms:created>
  <dcterms:modified xsi:type="dcterms:W3CDTF">2007-08-17T06:45:14Z</dcterms:modified>
  <cp:category/>
  <cp:version/>
  <cp:contentType/>
  <cp:contentStatus/>
</cp:coreProperties>
</file>