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og" sheetId="1" r:id="rId1"/>
    <sheet name="MM-kr" sheetId="2" r:id="rId2"/>
    <sheet name="GM-kr" sheetId="3" r:id="rId3"/>
  </sheets>
  <definedNames/>
  <calcPr fullCalcOnLoad="1"/>
</workbook>
</file>

<file path=xl/sharedStrings.xml><?xml version="1.0" encoding="utf-8"?>
<sst xmlns="http://schemas.openxmlformats.org/spreadsheetml/2006/main" count="393" uniqueCount="154">
  <si>
    <t>MINTATANTERV</t>
  </si>
  <si>
    <t>AIFSZ képzés-Logisztikai műszaki menedzserasszisztens</t>
  </si>
  <si>
    <t>Nappali tagozat</t>
  </si>
  <si>
    <t xml:space="preserve">  óraszámokkal ; követelményekkel (k.); kreditekkel (kr.)</t>
  </si>
  <si>
    <t>előadás (ea), tantermi gyakorlat (tgy), laborgyakorlat (l)</t>
  </si>
  <si>
    <t>Kód</t>
  </si>
  <si>
    <t>Tantárgyak</t>
  </si>
  <si>
    <t xml:space="preserve">heti össz. </t>
  </si>
  <si>
    <t>Félévek</t>
  </si>
  <si>
    <t>Előtanulmányi rend</t>
  </si>
  <si>
    <t>óra</t>
  </si>
  <si>
    <t>kr..</t>
  </si>
  <si>
    <t>1.</t>
  </si>
  <si>
    <t>2.</t>
  </si>
  <si>
    <t>3.</t>
  </si>
  <si>
    <t>4.</t>
  </si>
  <si>
    <t>(7+6 hét)</t>
  </si>
  <si>
    <t>ea</t>
  </si>
  <si>
    <t>tgy</t>
  </si>
  <si>
    <t>l</t>
  </si>
  <si>
    <t>k</t>
  </si>
  <si>
    <t>kr</t>
  </si>
  <si>
    <t>Alapismereti modulok</t>
  </si>
  <si>
    <t>Gazdasági alapismeretek modul</t>
  </si>
  <si>
    <t>GSVTA101NK</t>
  </si>
  <si>
    <t>Társadalmi alapismeretek</t>
  </si>
  <si>
    <t>v</t>
  </si>
  <si>
    <t>GSVMP101NK</t>
  </si>
  <si>
    <t>Munkaerőpiaci ismeretek, álláskeresési technikák</t>
  </si>
  <si>
    <t>GSVKO101NK</t>
  </si>
  <si>
    <t>Környezetgazdaságtan</t>
  </si>
  <si>
    <t>f</t>
  </si>
  <si>
    <t>Viselkedéskultúra modul</t>
  </si>
  <si>
    <t>GSVPV101NK</t>
  </si>
  <si>
    <t>Protokoll és viselkedéskultúra</t>
  </si>
  <si>
    <t>Informatikai alapismeretek modul</t>
  </si>
  <si>
    <t>GSVKA101NK</t>
  </si>
  <si>
    <t>Számítógép kezelői alapismeretek</t>
  </si>
  <si>
    <t>Műszaki alapismeretek modul</t>
  </si>
  <si>
    <t>Matematika I.</t>
  </si>
  <si>
    <t>Matematika II.</t>
  </si>
  <si>
    <t>Matematika III.</t>
  </si>
  <si>
    <t>Műszaki fizika I.</t>
  </si>
  <si>
    <t>Műszaki fizika II.</t>
  </si>
  <si>
    <t>Műszaki dokumentáció</t>
  </si>
  <si>
    <t>Műszaki informatika</t>
  </si>
  <si>
    <t>Anyag- és környezetismeret</t>
  </si>
  <si>
    <t>Általános géptan</t>
  </si>
  <si>
    <t>Munkavédelem-biztonságtechnika</t>
  </si>
  <si>
    <t>Logisztikai szakmai modul</t>
  </si>
  <si>
    <t>Vállalati logisztika I.</t>
  </si>
  <si>
    <t>Vállalati logisztika II.</t>
  </si>
  <si>
    <t>Szállítmányozási alapismeretek</t>
  </si>
  <si>
    <t>Logisztikai informatikai ismeretek</t>
  </si>
  <si>
    <t>Raktározástechnika</t>
  </si>
  <si>
    <t>Logisztikai gyakorlat</t>
  </si>
  <si>
    <t>Közgazdaságtani ismeretek modul</t>
  </si>
  <si>
    <t>GSVKG102NK</t>
  </si>
  <si>
    <t>Mikroökonómia</t>
  </si>
  <si>
    <t>GSVKG202NK</t>
  </si>
  <si>
    <t>Makróökonómia</t>
  </si>
  <si>
    <t>s</t>
  </si>
  <si>
    <t>Vállalkozási ismeretek modul</t>
  </si>
  <si>
    <t>GSVJI101NK</t>
  </si>
  <si>
    <t>Jogi ismeretek</t>
  </si>
  <si>
    <t>GSVST101NK</t>
  </si>
  <si>
    <t>Általános statisztikai ismeretek, módszerek</t>
  </si>
  <si>
    <t>GSVSI101NK</t>
  </si>
  <si>
    <t xml:space="preserve">Számviteli ismeretek </t>
  </si>
  <si>
    <t>GSVPI101NK</t>
  </si>
  <si>
    <t>Pénzügyi ismeretek</t>
  </si>
  <si>
    <t>GSVVI101NK</t>
  </si>
  <si>
    <t xml:space="preserve">Vállalkozási ismeretek </t>
  </si>
  <si>
    <t>GSVGT101NK</t>
  </si>
  <si>
    <t>Gazdasági tervezési ismertek</t>
  </si>
  <si>
    <t>Szakdolgozat készítés modul</t>
  </si>
  <si>
    <t>Szakmai gyakorlat</t>
  </si>
  <si>
    <t>Szakdolgozat készítés (konzultáció)</t>
  </si>
  <si>
    <t>GSVSD101NK</t>
  </si>
  <si>
    <t xml:space="preserve">Szakdolgozat készítés </t>
  </si>
  <si>
    <t>Idegen nyelv modul</t>
  </si>
  <si>
    <t>GNYNY101NK</t>
  </si>
  <si>
    <t>Általános idegen nyelv</t>
  </si>
  <si>
    <t>GNYUN102NK</t>
  </si>
  <si>
    <t>Üzleti nyelv I.</t>
  </si>
  <si>
    <t>GNYUN202NK</t>
  </si>
  <si>
    <t>Üzleti nyelv II.</t>
  </si>
  <si>
    <t>Összes óraszám</t>
  </si>
  <si>
    <t>szigorlat (s)</t>
  </si>
  <si>
    <t>vizsga (v)</t>
  </si>
  <si>
    <t>Féléviközi teljesítmény (f)</t>
  </si>
  <si>
    <t xml:space="preserve">NYILATKOZAT A BESZÁMÍTOTT KREDIT ÉRTÉKRŐL </t>
  </si>
  <si>
    <t>MŰSZAKI MENEDZSER SZAKON</t>
  </si>
  <si>
    <t>Logisztikai műszaki menedzserasszisztens</t>
  </si>
  <si>
    <t xml:space="preserve">A tantárgy </t>
  </si>
  <si>
    <t>oktatási féléve</t>
  </si>
  <si>
    <t>kr.</t>
  </si>
  <si>
    <t xml:space="preserve">A BMF KGK műszaki menedzser képzés </t>
  </si>
  <si>
    <t>kód</t>
  </si>
  <si>
    <t>tantárgyai</t>
  </si>
  <si>
    <t>félév</t>
  </si>
  <si>
    <t>kredit</t>
  </si>
  <si>
    <t>GGTSZ11MNB</t>
  </si>
  <si>
    <t>Szociológia</t>
  </si>
  <si>
    <t>GGTKO11MNB</t>
  </si>
  <si>
    <t>RIMIN13MNB</t>
  </si>
  <si>
    <t>Informatika I.</t>
  </si>
  <si>
    <t>NSTMA13MNB</t>
  </si>
  <si>
    <t>NSTMA23MNB</t>
  </si>
  <si>
    <t>KMEFI11MNB</t>
  </si>
  <si>
    <t>Fizika</t>
  </si>
  <si>
    <t>RMKMA11MNB</t>
  </si>
  <si>
    <t>Műszaki ábrázolás</t>
  </si>
  <si>
    <t>RIMIN23MNB</t>
  </si>
  <si>
    <t>informatika II.</t>
  </si>
  <si>
    <t>GGTKG12MNB</t>
  </si>
  <si>
    <t>GGTKG22MNB</t>
  </si>
  <si>
    <t>Makroökonómia</t>
  </si>
  <si>
    <t>GGTAJ11MNB</t>
  </si>
  <si>
    <t>Államigazgatási és jogi ismeretek</t>
  </si>
  <si>
    <t>Általános statisztikai ismeretek és módszerek</t>
  </si>
  <si>
    <t>GVMGS11MNB</t>
  </si>
  <si>
    <t>Gazdaságstatisztika</t>
  </si>
  <si>
    <t>GVMSM12MNB</t>
  </si>
  <si>
    <t>Számvitel I.</t>
  </si>
  <si>
    <t>GGTPU11MNB</t>
  </si>
  <si>
    <t>Pénzügyek alapjai</t>
  </si>
  <si>
    <t>GSVVG12MNB</t>
  </si>
  <si>
    <t>Vállalkozásgazdaságtan I.</t>
  </si>
  <si>
    <t>Összes kredit</t>
  </si>
  <si>
    <t>GAZDÁLKODÁSI ÉS MENEDZSMENT ALAPSZAKON</t>
  </si>
  <si>
    <t xml:space="preserve">A BMF KGK gazdálkodási és menedzsment képzés </t>
  </si>
  <si>
    <t>GGTFT11GNB</t>
  </si>
  <si>
    <t>Filozófiatörténet (kötelezően választható)</t>
  </si>
  <si>
    <t>GVMMG11GNB</t>
  </si>
  <si>
    <t>Munkaerőgazdaságtan</t>
  </si>
  <si>
    <t>GGTKO11GNB</t>
  </si>
  <si>
    <t>GGTUE11GNB</t>
  </si>
  <si>
    <t>Üzleti etikett és protokoll</t>
  </si>
  <si>
    <t>KMEMA12GNB</t>
  </si>
  <si>
    <t>KMAIA11GNB</t>
  </si>
  <si>
    <t>Informatika alapjai</t>
  </si>
  <si>
    <t>GVMLO11GNB</t>
  </si>
  <si>
    <t>Logisztika</t>
  </si>
  <si>
    <t>GGTKG12GNB</t>
  </si>
  <si>
    <t>GGTJO11GNB</t>
  </si>
  <si>
    <t>Jog</t>
  </si>
  <si>
    <t>GVMST12GNB</t>
  </si>
  <si>
    <t>Statisztika I.</t>
  </si>
  <si>
    <t>GVMSA11GNB</t>
  </si>
  <si>
    <t>Számvitel alapjai</t>
  </si>
  <si>
    <t>GGTPU11GNB</t>
  </si>
  <si>
    <t>GSVVG11GNB</t>
  </si>
  <si>
    <t>Vállalkozásgazdaságtan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</si>
</sst>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62">
    <font>
      <sz val="10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color indexed="8"/>
      <name val="Arial CE"/>
      <family val="2"/>
    </font>
    <font>
      <i/>
      <sz val="8"/>
      <color indexed="8"/>
      <name val="Arial CE"/>
      <family val="2"/>
    </font>
    <font>
      <b/>
      <sz val="8"/>
      <color indexed="8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b/>
      <strike/>
      <sz val="8"/>
      <color indexed="10"/>
      <name val="Arial CE"/>
      <family val="0"/>
    </font>
    <font>
      <strike/>
      <sz val="12"/>
      <color indexed="10"/>
      <name val="Arial CE"/>
      <family val="0"/>
    </font>
    <font>
      <i/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i/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8"/>
      <name val="Arial"/>
      <family val="2"/>
    </font>
    <font>
      <b/>
      <strike/>
      <sz val="8"/>
      <color indexed="17"/>
      <name val="Arial CE"/>
      <family val="2"/>
    </font>
    <font>
      <strike/>
      <sz val="10"/>
      <color indexed="1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>
        <color indexed="63"/>
      </right>
      <top style="thin"/>
      <bottom style="thick"/>
    </border>
    <border>
      <left style="dotted"/>
      <right style="thick"/>
      <top style="thin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>
        <color indexed="63"/>
      </right>
      <top style="thick"/>
      <bottom style="thin"/>
    </border>
    <border>
      <left style="dotted"/>
      <right style="thick"/>
      <top style="thick"/>
      <bottom style="thin"/>
    </border>
    <border>
      <left>
        <color indexed="63"/>
      </left>
      <right style="dotted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thick"/>
      <top style="thin"/>
      <bottom style="dotted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ck"/>
      <top style="dotted"/>
      <bottom style="dotted"/>
    </border>
    <border>
      <left style="medium"/>
      <right style="thick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medium"/>
      <right style="thick"/>
      <top style="dotted"/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/>
      <right style="thick"/>
      <top style="thin"/>
      <bottom style="dotted"/>
    </border>
    <border>
      <left style="thick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ck"/>
      <top style="dotted"/>
      <bottom style="dotted"/>
    </border>
    <border>
      <left style="thin"/>
      <right style="thick"/>
      <top style="thin"/>
      <bottom>
        <color indexed="63"/>
      </bottom>
    </border>
    <border>
      <left style="thick"/>
      <right style="thick"/>
      <top style="dotted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dotted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ck"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ck"/>
      <top>
        <color indexed="63"/>
      </top>
      <bottom style="thin"/>
    </border>
    <border>
      <left style="thick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 style="dotted"/>
      <top style="thin"/>
      <bottom style="thin"/>
    </border>
    <border>
      <left style="thick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 style="dotted"/>
      <right style="thick"/>
      <top>
        <color indexed="63"/>
      </top>
      <bottom style="thick"/>
    </border>
    <border>
      <left style="thick"/>
      <right style="dotted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3" fillId="0" borderId="41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4" fillId="0" borderId="42" xfId="0" applyFont="1" applyBorder="1" applyAlignment="1">
      <alignment/>
    </xf>
    <xf numFmtId="0" fontId="5" fillId="0" borderId="30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3" fillId="0" borderId="45" xfId="0" applyFont="1" applyFill="1" applyBorder="1" applyAlignment="1">
      <alignment horizontal="right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5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3" fillId="0" borderId="54" xfId="0" applyFont="1" applyFill="1" applyBorder="1" applyAlignment="1">
      <alignment horizontal="right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5" xfId="0" applyFont="1" applyBorder="1" applyAlignment="1">
      <alignment/>
    </xf>
    <xf numFmtId="0" fontId="3" fillId="0" borderId="55" xfId="0" applyFont="1" applyFill="1" applyBorder="1" applyAlignment="1">
      <alignment horizontal="right"/>
    </xf>
    <xf numFmtId="0" fontId="4" fillId="0" borderId="56" xfId="0" applyFont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3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4" fillId="0" borderId="57" xfId="0" applyFont="1" applyBorder="1" applyAlignment="1">
      <alignment/>
    </xf>
    <xf numFmtId="0" fontId="5" fillId="0" borderId="5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3" fillId="0" borderId="61" xfId="0" applyFont="1" applyFill="1" applyBorder="1" applyAlignment="1">
      <alignment horizontal="right"/>
    </xf>
    <xf numFmtId="0" fontId="3" fillId="0" borderId="62" xfId="0" applyFont="1" applyFill="1" applyBorder="1" applyAlignment="1">
      <alignment horizontal="right"/>
    </xf>
    <xf numFmtId="0" fontId="4" fillId="0" borderId="63" xfId="0" applyFont="1" applyBorder="1" applyAlignment="1">
      <alignment/>
    </xf>
    <xf numFmtId="0" fontId="5" fillId="0" borderId="28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5" fillId="33" borderId="19" xfId="0" applyFont="1" applyFill="1" applyBorder="1" applyAlignment="1">
      <alignment/>
    </xf>
    <xf numFmtId="0" fontId="9" fillId="33" borderId="64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4" fillId="33" borderId="65" xfId="0" applyFont="1" applyFill="1" applyBorder="1" applyAlignment="1">
      <alignment/>
    </xf>
    <xf numFmtId="0" fontId="4" fillId="33" borderId="66" xfId="0" applyFont="1" applyFill="1" applyBorder="1" applyAlignment="1">
      <alignment/>
    </xf>
    <xf numFmtId="0" fontId="4" fillId="33" borderId="67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7" fillId="0" borderId="68" xfId="0" applyFont="1" applyFill="1" applyBorder="1" applyAlignment="1">
      <alignment horizontal="left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4" fillId="0" borderId="70" xfId="0" applyFont="1" applyBorder="1" applyAlignment="1">
      <alignment/>
    </xf>
    <xf numFmtId="0" fontId="0" fillId="0" borderId="0" xfId="0" applyFill="1" applyAlignment="1">
      <alignment/>
    </xf>
    <xf numFmtId="0" fontId="7" fillId="0" borderId="29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72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4" fillId="0" borderId="73" xfId="0" applyFont="1" applyBorder="1" applyAlignment="1">
      <alignment/>
    </xf>
    <xf numFmtId="0" fontId="7" fillId="0" borderId="35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6" xfId="0" applyFont="1" applyFill="1" applyBorder="1" applyAlignment="1">
      <alignment horizontal="right"/>
    </xf>
    <xf numFmtId="0" fontId="7" fillId="0" borderId="6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5" fillId="0" borderId="73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74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4" fillId="0" borderId="75" xfId="0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76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1" fontId="5" fillId="0" borderId="73" xfId="0" applyNumberFormat="1" applyFont="1" applyBorder="1" applyAlignment="1">
      <alignment/>
    </xf>
    <xf numFmtId="0" fontId="3" fillId="0" borderId="79" xfId="0" applyFont="1" applyFill="1" applyBorder="1" applyAlignment="1">
      <alignment/>
    </xf>
    <xf numFmtId="0" fontId="3" fillId="0" borderId="80" xfId="0" applyFont="1" applyFill="1" applyBorder="1" applyAlignment="1">
      <alignment/>
    </xf>
    <xf numFmtId="0" fontId="5" fillId="33" borderId="64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/>
    </xf>
    <xf numFmtId="0" fontId="5" fillId="33" borderId="64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1" fontId="5" fillId="34" borderId="73" xfId="0" applyNumberFormat="1" applyFont="1" applyFill="1" applyBorder="1" applyAlignment="1">
      <alignment horizontal="left"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4" fillId="33" borderId="8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4" fillId="0" borderId="82" xfId="0" applyFont="1" applyBorder="1" applyAlignment="1">
      <alignment/>
    </xf>
    <xf numFmtId="0" fontId="5" fillId="0" borderId="83" xfId="0" applyFont="1" applyBorder="1" applyAlignment="1">
      <alignment/>
    </xf>
    <xf numFmtId="0" fontId="6" fillId="0" borderId="84" xfId="0" applyFont="1" applyFill="1" applyBorder="1" applyAlignment="1">
      <alignment/>
    </xf>
    <xf numFmtId="0" fontId="6" fillId="0" borderId="85" xfId="0" applyFont="1" applyFill="1" applyBorder="1" applyAlignment="1">
      <alignment/>
    </xf>
    <xf numFmtId="0" fontId="3" fillId="0" borderId="86" xfId="0" applyFont="1" applyFill="1" applyBorder="1" applyAlignment="1">
      <alignment/>
    </xf>
    <xf numFmtId="0" fontId="3" fillId="0" borderId="87" xfId="0" applyFont="1" applyFill="1" applyBorder="1" applyAlignment="1">
      <alignment/>
    </xf>
    <xf numFmtId="0" fontId="3" fillId="0" borderId="88" xfId="0" applyFont="1" applyFill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/>
    </xf>
    <xf numFmtId="0" fontId="4" fillId="0" borderId="35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6" fillId="0" borderId="91" xfId="0" applyFont="1" applyFill="1" applyBorder="1" applyAlignment="1">
      <alignment/>
    </xf>
    <xf numFmtId="0" fontId="4" fillId="0" borderId="92" xfId="0" applyFont="1" applyFill="1" applyBorder="1" applyAlignment="1">
      <alignment/>
    </xf>
    <xf numFmtId="0" fontId="4" fillId="0" borderId="93" xfId="0" applyFont="1" applyFill="1" applyBorder="1" applyAlignment="1">
      <alignment/>
    </xf>
    <xf numFmtId="0" fontId="3" fillId="0" borderId="94" xfId="0" applyFont="1" applyFill="1" applyBorder="1" applyAlignment="1">
      <alignment horizontal="right"/>
    </xf>
    <xf numFmtId="0" fontId="4" fillId="0" borderId="95" xfId="0" applyFont="1" applyFill="1" applyBorder="1" applyAlignment="1">
      <alignment/>
    </xf>
    <xf numFmtId="0" fontId="4" fillId="0" borderId="29" xfId="0" applyFont="1" applyBorder="1" applyAlignment="1">
      <alignment/>
    </xf>
    <xf numFmtId="0" fontId="5" fillId="0" borderId="30" xfId="0" applyFont="1" applyFill="1" applyBorder="1" applyAlignment="1">
      <alignment horizontal="center"/>
    </xf>
    <xf numFmtId="0" fontId="4" fillId="0" borderId="96" xfId="0" applyFont="1" applyFill="1" applyBorder="1" applyAlignment="1">
      <alignment/>
    </xf>
    <xf numFmtId="0" fontId="4" fillId="0" borderId="97" xfId="0" applyFont="1" applyFill="1" applyBorder="1" applyAlignment="1">
      <alignment/>
    </xf>
    <xf numFmtId="0" fontId="3" fillId="0" borderId="98" xfId="0" applyFont="1" applyFill="1" applyBorder="1" applyAlignment="1">
      <alignment horizontal="right"/>
    </xf>
    <xf numFmtId="0" fontId="4" fillId="0" borderId="99" xfId="0" applyFont="1" applyFill="1" applyBorder="1" applyAlignment="1">
      <alignment/>
    </xf>
    <xf numFmtId="0" fontId="4" fillId="0" borderId="100" xfId="0" applyFont="1" applyBorder="1" applyAlignment="1">
      <alignment/>
    </xf>
    <xf numFmtId="0" fontId="4" fillId="0" borderId="101" xfId="0" applyFont="1" applyBorder="1" applyAlignment="1">
      <alignment/>
    </xf>
    <xf numFmtId="0" fontId="5" fillId="0" borderId="102" xfId="0" applyFont="1" applyFill="1" applyBorder="1" applyAlignment="1">
      <alignment horizontal="center"/>
    </xf>
    <xf numFmtId="0" fontId="6" fillId="0" borderId="103" xfId="0" applyFont="1" applyFill="1" applyBorder="1" applyAlignment="1">
      <alignment/>
    </xf>
    <xf numFmtId="0" fontId="4" fillId="0" borderId="104" xfId="0" applyFont="1" applyFill="1" applyBorder="1" applyAlignment="1">
      <alignment/>
    </xf>
    <xf numFmtId="0" fontId="4" fillId="0" borderId="105" xfId="0" applyFont="1" applyFill="1" applyBorder="1" applyAlignment="1">
      <alignment/>
    </xf>
    <xf numFmtId="0" fontId="3" fillId="0" borderId="106" xfId="0" applyFont="1" applyFill="1" applyBorder="1" applyAlignment="1">
      <alignment horizontal="right"/>
    </xf>
    <xf numFmtId="0" fontId="4" fillId="0" borderId="107" xfId="0" applyFont="1" applyFill="1" applyBorder="1" applyAlignment="1">
      <alignment/>
    </xf>
    <xf numFmtId="0" fontId="4" fillId="0" borderId="108" xfId="0" applyFont="1" applyBorder="1" applyAlignment="1">
      <alignment/>
    </xf>
    <xf numFmtId="1" fontId="14" fillId="0" borderId="109" xfId="0" applyNumberFormat="1" applyFont="1" applyBorder="1" applyAlignment="1">
      <alignment horizontal="center" vertical="center"/>
    </xf>
    <xf numFmtId="1" fontId="14" fillId="0" borderId="110" xfId="0" applyNumberFormat="1" applyFont="1" applyBorder="1" applyAlignment="1">
      <alignment horizontal="center"/>
    </xf>
    <xf numFmtId="1" fontId="14" fillId="0" borderId="111" xfId="0" applyNumberFormat="1" applyFont="1" applyBorder="1" applyAlignment="1">
      <alignment horizontal="center"/>
    </xf>
    <xf numFmtId="1" fontId="14" fillId="0" borderId="112" xfId="0" applyNumberFormat="1" applyFont="1" applyBorder="1" applyAlignment="1">
      <alignment horizontal="center"/>
    </xf>
    <xf numFmtId="1" fontId="13" fillId="0" borderId="113" xfId="0" applyNumberFormat="1" applyFont="1" applyBorder="1" applyAlignment="1">
      <alignment horizontal="center"/>
    </xf>
    <xf numFmtId="1" fontId="15" fillId="33" borderId="19" xfId="0" applyNumberFormat="1" applyFont="1" applyFill="1" applyBorder="1" applyAlignment="1">
      <alignment horizontal="center" vertical="center"/>
    </xf>
    <xf numFmtId="1" fontId="13" fillId="33" borderId="114" xfId="0" applyNumberFormat="1" applyFont="1" applyFill="1" applyBorder="1" applyAlignment="1">
      <alignment horizontal="right" vertical="center"/>
    </xf>
    <xf numFmtId="1" fontId="15" fillId="33" borderId="64" xfId="0" applyNumberFormat="1" applyFont="1" applyFill="1" applyBorder="1" applyAlignment="1">
      <alignment horizontal="right" vertical="center"/>
    </xf>
    <xf numFmtId="1" fontId="14" fillId="33" borderId="115" xfId="0" applyNumberFormat="1" applyFont="1" applyFill="1" applyBorder="1" applyAlignment="1">
      <alignment horizontal="center"/>
    </xf>
    <xf numFmtId="1" fontId="14" fillId="33" borderId="116" xfId="0" applyNumberFormat="1" applyFont="1" applyFill="1" applyBorder="1" applyAlignment="1">
      <alignment horizontal="center"/>
    </xf>
    <xf numFmtId="1" fontId="14" fillId="33" borderId="117" xfId="0" applyNumberFormat="1" applyFont="1" applyFill="1" applyBorder="1" applyAlignment="1">
      <alignment horizontal="center"/>
    </xf>
    <xf numFmtId="1" fontId="1" fillId="33" borderId="118" xfId="0" applyNumberFormat="1" applyFont="1" applyFill="1" applyBorder="1" applyAlignment="1">
      <alignment horizontal="right"/>
    </xf>
    <xf numFmtId="1" fontId="14" fillId="0" borderId="77" xfId="0" applyNumberFormat="1" applyFont="1" applyFill="1" applyBorder="1" applyAlignment="1">
      <alignment horizontal="center"/>
    </xf>
    <xf numFmtId="1" fontId="13" fillId="0" borderId="119" xfId="0" applyNumberFormat="1" applyFont="1" applyFill="1" applyBorder="1" applyAlignment="1">
      <alignment horizontal="right" vertical="center"/>
    </xf>
    <xf numFmtId="1" fontId="14" fillId="0" borderId="29" xfId="0" applyNumberFormat="1" applyFont="1" applyFill="1" applyBorder="1" applyAlignment="1">
      <alignment horizontal="center"/>
    </xf>
    <xf numFmtId="1" fontId="6" fillId="0" borderId="119" xfId="0" applyNumberFormat="1" applyFont="1" applyFill="1" applyBorder="1" applyAlignment="1">
      <alignment horizontal="right"/>
    </xf>
    <xf numFmtId="1" fontId="14" fillId="0" borderId="120" xfId="0" applyNumberFormat="1" applyFont="1" applyFill="1" applyBorder="1" applyAlignment="1">
      <alignment horizontal="right"/>
    </xf>
    <xf numFmtId="1" fontId="14" fillId="0" borderId="121" xfId="0" applyNumberFormat="1" applyFont="1" applyFill="1" applyBorder="1" applyAlignment="1">
      <alignment horizontal="right"/>
    </xf>
    <xf numFmtId="1" fontId="13" fillId="0" borderId="90" xfId="0" applyNumberFormat="1" applyFont="1" applyFill="1" applyBorder="1" applyAlignment="1">
      <alignment/>
    </xf>
    <xf numFmtId="1" fontId="13" fillId="0" borderId="119" xfId="0" applyNumberFormat="1" applyFont="1" applyFill="1" applyBorder="1" applyAlignment="1">
      <alignment horizontal="center" vertical="center"/>
    </xf>
    <xf numFmtId="1" fontId="14" fillId="0" borderId="29" xfId="0" applyNumberFormat="1" applyFont="1" applyFill="1" applyBorder="1" applyAlignment="1">
      <alignment/>
    </xf>
    <xf numFmtId="1" fontId="5" fillId="0" borderId="119" xfId="0" applyNumberFormat="1" applyFont="1" applyBorder="1" applyAlignment="1">
      <alignment horizontal="left"/>
    </xf>
    <xf numFmtId="1" fontId="13" fillId="0" borderId="120" xfId="0" applyNumberFormat="1" applyFont="1" applyBorder="1" applyAlignment="1">
      <alignment horizontal="left"/>
    </xf>
    <xf numFmtId="1" fontId="13" fillId="0" borderId="120" xfId="0" applyNumberFormat="1" applyFont="1" applyBorder="1" applyAlignment="1">
      <alignment horizontal="right"/>
    </xf>
    <xf numFmtId="1" fontId="13" fillId="0" borderId="121" xfId="0" applyNumberFormat="1" applyFont="1" applyBorder="1" applyAlignment="1">
      <alignment horizontal="right"/>
    </xf>
    <xf numFmtId="1" fontId="13" fillId="0" borderId="77" xfId="0" applyNumberFormat="1" applyFont="1" applyFill="1" applyBorder="1" applyAlignment="1">
      <alignment wrapText="1"/>
    </xf>
    <xf numFmtId="1" fontId="13" fillId="0" borderId="77" xfId="0" applyNumberFormat="1" applyFont="1" applyFill="1" applyBorder="1" applyAlignment="1">
      <alignment/>
    </xf>
    <xf numFmtId="1" fontId="5" fillId="0" borderId="119" xfId="0" applyNumberFormat="1" applyFont="1" applyFill="1" applyBorder="1" applyAlignment="1">
      <alignment horizontal="left"/>
    </xf>
    <xf numFmtId="1" fontId="13" fillId="0" borderId="120" xfId="0" applyNumberFormat="1" applyFont="1" applyFill="1" applyBorder="1" applyAlignment="1">
      <alignment horizontal="left"/>
    </xf>
    <xf numFmtId="1" fontId="13" fillId="0" borderId="120" xfId="0" applyNumberFormat="1" applyFont="1" applyFill="1" applyBorder="1" applyAlignment="1">
      <alignment horizontal="right"/>
    </xf>
    <xf numFmtId="1" fontId="13" fillId="0" borderId="121" xfId="0" applyNumberFormat="1" applyFont="1" applyFill="1" applyBorder="1" applyAlignment="1">
      <alignment horizontal="right"/>
    </xf>
    <xf numFmtId="1" fontId="14" fillId="0" borderId="10" xfId="0" applyNumberFormat="1" applyFont="1" applyFill="1" applyBorder="1" applyAlignment="1">
      <alignment horizontal="center"/>
    </xf>
    <xf numFmtId="1" fontId="13" fillId="0" borderId="122" xfId="0" applyNumberFormat="1" applyFont="1" applyFill="1" applyBorder="1" applyAlignment="1">
      <alignment horizontal="center" vertical="center"/>
    </xf>
    <xf numFmtId="1" fontId="14" fillId="0" borderId="68" xfId="0" applyNumberFormat="1" applyFont="1" applyFill="1" applyBorder="1" applyAlignment="1">
      <alignment/>
    </xf>
    <xf numFmtId="1" fontId="16" fillId="0" borderId="10" xfId="0" applyNumberFormat="1" applyFont="1" applyFill="1" applyBorder="1" applyAlignment="1">
      <alignment/>
    </xf>
    <xf numFmtId="1" fontId="17" fillId="0" borderId="119" xfId="0" applyNumberFormat="1" applyFont="1" applyFill="1" applyBorder="1" applyAlignment="1">
      <alignment horizontal="left"/>
    </xf>
    <xf numFmtId="1" fontId="18" fillId="0" borderId="120" xfId="0" applyNumberFormat="1" applyFont="1" applyFill="1" applyBorder="1" applyAlignment="1">
      <alignment horizontal="left"/>
    </xf>
    <xf numFmtId="1" fontId="18" fillId="0" borderId="120" xfId="0" applyNumberFormat="1" applyFont="1" applyFill="1" applyBorder="1" applyAlignment="1">
      <alignment horizontal="right"/>
    </xf>
    <xf numFmtId="49" fontId="18" fillId="0" borderId="121" xfId="0" applyNumberFormat="1" applyFont="1" applyFill="1" applyBorder="1" applyAlignment="1">
      <alignment horizontal="right"/>
    </xf>
    <xf numFmtId="1" fontId="19" fillId="0" borderId="10" xfId="0" applyNumberFormat="1" applyFont="1" applyFill="1" applyBorder="1" applyAlignment="1">
      <alignment horizontal="center"/>
    </xf>
    <xf numFmtId="1" fontId="20" fillId="33" borderId="28" xfId="0" applyNumberFormat="1" applyFont="1" applyFill="1" applyBorder="1" applyAlignment="1">
      <alignment horizontal="center"/>
    </xf>
    <xf numFmtId="1" fontId="13" fillId="33" borderId="119" xfId="0" applyNumberFormat="1" applyFont="1" applyFill="1" applyBorder="1" applyAlignment="1">
      <alignment horizontal="center" vertical="center"/>
    </xf>
    <xf numFmtId="1" fontId="1" fillId="33" borderId="29" xfId="0" applyNumberFormat="1" applyFont="1" applyFill="1" applyBorder="1" applyAlignment="1">
      <alignment/>
    </xf>
    <xf numFmtId="1" fontId="5" fillId="33" borderId="123" xfId="0" applyNumberFormat="1" applyFont="1" applyFill="1" applyBorder="1" applyAlignment="1">
      <alignment horizontal="left"/>
    </xf>
    <xf numFmtId="1" fontId="13" fillId="33" borderId="120" xfId="0" applyNumberFormat="1" applyFont="1" applyFill="1" applyBorder="1" applyAlignment="1">
      <alignment horizontal="left"/>
    </xf>
    <xf numFmtId="1" fontId="13" fillId="33" borderId="96" xfId="0" applyNumberFormat="1" applyFont="1" applyFill="1" applyBorder="1" applyAlignment="1">
      <alignment horizontal="right"/>
    </xf>
    <xf numFmtId="1" fontId="15" fillId="33" borderId="124" xfId="0" applyNumberFormat="1" applyFont="1" applyFill="1" applyBorder="1" applyAlignment="1">
      <alignment horizontal="right"/>
    </xf>
    <xf numFmtId="1" fontId="16" fillId="0" borderId="90" xfId="0" applyNumberFormat="1" applyFont="1" applyFill="1" applyBorder="1" applyAlignment="1">
      <alignment/>
    </xf>
    <xf numFmtId="1" fontId="13" fillId="0" borderId="125" xfId="0" applyNumberFormat="1" applyFont="1" applyFill="1" applyBorder="1" applyAlignment="1">
      <alignment horizontal="center" vertical="center"/>
    </xf>
    <xf numFmtId="1" fontId="14" fillId="0" borderId="35" xfId="0" applyNumberFormat="1" applyFont="1" applyFill="1" applyBorder="1" applyAlignment="1">
      <alignment/>
    </xf>
    <xf numFmtId="1" fontId="13" fillId="0" borderId="90" xfId="0" applyNumberFormat="1" applyFont="1" applyBorder="1" applyAlignment="1">
      <alignment/>
    </xf>
    <xf numFmtId="1" fontId="15" fillId="33" borderId="28" xfId="0" applyNumberFormat="1" applyFont="1" applyFill="1" applyBorder="1" applyAlignment="1">
      <alignment horizontal="center" wrapText="1"/>
    </xf>
    <xf numFmtId="1" fontId="13" fillId="33" borderId="122" xfId="0" applyNumberFormat="1" applyFont="1" applyFill="1" applyBorder="1" applyAlignment="1">
      <alignment horizontal="center" vertical="center"/>
    </xf>
    <xf numFmtId="1" fontId="14" fillId="33" borderId="68" xfId="0" applyNumberFormat="1" applyFont="1" applyFill="1" applyBorder="1" applyAlignment="1">
      <alignment/>
    </xf>
    <xf numFmtId="1" fontId="5" fillId="33" borderId="119" xfId="0" applyNumberFormat="1" applyFont="1" applyFill="1" applyBorder="1" applyAlignment="1">
      <alignment horizontal="left"/>
    </xf>
    <xf numFmtId="1" fontId="13" fillId="33" borderId="120" xfId="0" applyNumberFormat="1" applyFont="1" applyFill="1" applyBorder="1" applyAlignment="1">
      <alignment horizontal="right"/>
    </xf>
    <xf numFmtId="1" fontId="13" fillId="33" borderId="121" xfId="0" applyNumberFormat="1" applyFont="1" applyFill="1" applyBorder="1" applyAlignment="1">
      <alignment horizontal="right"/>
    </xf>
    <xf numFmtId="1" fontId="15" fillId="33" borderId="121" xfId="0" applyNumberFormat="1" applyFont="1" applyFill="1" applyBorder="1" applyAlignment="1">
      <alignment horizontal="right"/>
    </xf>
    <xf numFmtId="1" fontId="13" fillId="0" borderId="10" xfId="0" applyNumberFormat="1" applyFont="1" applyFill="1" applyBorder="1" applyAlignment="1">
      <alignment/>
    </xf>
    <xf numFmtId="1" fontId="15" fillId="33" borderId="28" xfId="0" applyNumberFormat="1" applyFont="1" applyFill="1" applyBorder="1" applyAlignment="1">
      <alignment horizontal="center"/>
    </xf>
    <xf numFmtId="1" fontId="13" fillId="0" borderId="126" xfId="0" applyNumberFormat="1" applyFont="1" applyFill="1" applyBorder="1" applyAlignment="1">
      <alignment/>
    </xf>
    <xf numFmtId="1" fontId="13" fillId="0" borderId="127" xfId="0" applyNumberFormat="1" applyFont="1" applyFill="1" applyBorder="1" applyAlignment="1">
      <alignment horizontal="center" vertical="center"/>
    </xf>
    <xf numFmtId="1" fontId="14" fillId="0" borderId="49" xfId="0" applyNumberFormat="1" applyFont="1" applyFill="1" applyBorder="1" applyAlignment="1">
      <alignment/>
    </xf>
    <xf numFmtId="1" fontId="13" fillId="0" borderId="123" xfId="0" applyNumberFormat="1" applyFont="1" applyFill="1" applyBorder="1" applyAlignment="1">
      <alignment horizontal="center" vertical="center"/>
    </xf>
    <xf numFmtId="1" fontId="5" fillId="0" borderId="128" xfId="0" applyNumberFormat="1" applyFont="1" applyFill="1" applyBorder="1" applyAlignment="1">
      <alignment horizontal="left"/>
    </xf>
    <xf numFmtId="1" fontId="13" fillId="0" borderId="111" xfId="0" applyNumberFormat="1" applyFont="1" applyFill="1" applyBorder="1" applyAlignment="1">
      <alignment horizontal="left"/>
    </xf>
    <xf numFmtId="1" fontId="14" fillId="0" borderId="111" xfId="0" applyNumberFormat="1" applyFont="1" applyFill="1" applyBorder="1" applyAlignment="1">
      <alignment horizontal="right"/>
    </xf>
    <xf numFmtId="1" fontId="13" fillId="0" borderId="113" xfId="0" applyNumberFormat="1" applyFont="1" applyFill="1" applyBorder="1" applyAlignment="1">
      <alignment horizontal="right"/>
    </xf>
    <xf numFmtId="1" fontId="15" fillId="0" borderId="129" xfId="0" applyNumberFormat="1" applyFont="1" applyBorder="1" applyAlignment="1">
      <alignment/>
    </xf>
    <xf numFmtId="1" fontId="1" fillId="0" borderId="130" xfId="0" applyNumberFormat="1" applyFont="1" applyFill="1" applyBorder="1" applyAlignment="1">
      <alignment horizontal="center"/>
    </xf>
    <xf numFmtId="1" fontId="1" fillId="0" borderId="131" xfId="0" applyNumberFormat="1" applyFont="1" applyFill="1" applyBorder="1" applyAlignment="1">
      <alignment/>
    </xf>
    <xf numFmtId="1" fontId="1" fillId="0" borderId="130" xfId="0" applyNumberFormat="1" applyFont="1" applyFill="1" applyBorder="1" applyAlignment="1">
      <alignment horizontal="left"/>
    </xf>
    <xf numFmtId="1" fontId="1" fillId="0" borderId="132" xfId="0" applyNumberFormat="1" applyFont="1" applyFill="1" applyBorder="1" applyAlignment="1">
      <alignment horizontal="left"/>
    </xf>
    <xf numFmtId="1" fontId="1" fillId="0" borderId="133" xfId="0" applyNumberFormat="1" applyFont="1" applyFill="1" applyBorder="1" applyAlignment="1">
      <alignment/>
    </xf>
    <xf numFmtId="1" fontId="1" fillId="0" borderId="134" xfId="0" applyNumberFormat="1" applyFont="1" applyFill="1" applyBorder="1" applyAlignment="1">
      <alignment/>
    </xf>
    <xf numFmtId="1" fontId="3" fillId="0" borderId="109" xfId="0" applyNumberFormat="1" applyFont="1" applyBorder="1" applyAlignment="1">
      <alignment horizontal="center" vertical="center"/>
    </xf>
    <xf numFmtId="1" fontId="3" fillId="0" borderId="110" xfId="0" applyNumberFormat="1" applyFont="1" applyBorder="1" applyAlignment="1">
      <alignment horizontal="center"/>
    </xf>
    <xf numFmtId="1" fontId="12" fillId="0" borderId="111" xfId="0" applyNumberFormat="1" applyFont="1" applyBorder="1" applyAlignment="1">
      <alignment horizontal="center"/>
    </xf>
    <xf numFmtId="1" fontId="12" fillId="0" borderId="112" xfId="0" applyNumberFormat="1" applyFont="1" applyBorder="1" applyAlignment="1">
      <alignment horizontal="center"/>
    </xf>
    <xf numFmtId="1" fontId="0" fillId="0" borderId="113" xfId="0" applyNumberFormat="1" applyFont="1" applyBorder="1" applyAlignment="1">
      <alignment horizontal="center"/>
    </xf>
    <xf numFmtId="1" fontId="21" fillId="33" borderId="19" xfId="0" applyNumberFormat="1" applyFont="1" applyFill="1" applyBorder="1" applyAlignment="1">
      <alignment horizontal="center" vertical="center"/>
    </xf>
    <xf numFmtId="1" fontId="0" fillId="33" borderId="114" xfId="0" applyNumberFormat="1" applyFont="1" applyFill="1" applyBorder="1" applyAlignment="1">
      <alignment horizontal="right" vertical="center"/>
    </xf>
    <xf numFmtId="1" fontId="21" fillId="33" borderId="64" xfId="0" applyNumberFormat="1" applyFont="1" applyFill="1" applyBorder="1" applyAlignment="1">
      <alignment horizontal="right" vertical="center"/>
    </xf>
    <xf numFmtId="1" fontId="3" fillId="33" borderId="115" xfId="0" applyNumberFormat="1" applyFont="1" applyFill="1" applyBorder="1" applyAlignment="1">
      <alignment horizontal="center"/>
    </xf>
    <xf numFmtId="1" fontId="12" fillId="33" borderId="116" xfId="0" applyNumberFormat="1" applyFont="1" applyFill="1" applyBorder="1" applyAlignment="1">
      <alignment horizontal="center"/>
    </xf>
    <xf numFmtId="1" fontId="12" fillId="33" borderId="135" xfId="0" applyNumberFormat="1" applyFont="1" applyFill="1" applyBorder="1" applyAlignment="1">
      <alignment horizontal="center"/>
    </xf>
    <xf numFmtId="1" fontId="2" fillId="33" borderId="136" xfId="0" applyNumberFormat="1" applyFont="1" applyFill="1" applyBorder="1" applyAlignment="1">
      <alignment horizontal="right"/>
    </xf>
    <xf numFmtId="1" fontId="12" fillId="0" borderId="77" xfId="0" applyNumberFormat="1" applyFont="1" applyFill="1" applyBorder="1" applyAlignment="1">
      <alignment horizontal="center"/>
    </xf>
    <xf numFmtId="1" fontId="0" fillId="0" borderId="119" xfId="0" applyNumberFormat="1" applyFont="1" applyFill="1" applyBorder="1" applyAlignment="1">
      <alignment horizontal="right" vertical="center"/>
    </xf>
    <xf numFmtId="1" fontId="12" fillId="0" borderId="29" xfId="0" applyNumberFormat="1" applyFont="1" applyFill="1" applyBorder="1" applyAlignment="1">
      <alignment horizontal="center"/>
    </xf>
    <xf numFmtId="1" fontId="6" fillId="0" borderId="119" xfId="0" applyNumberFormat="1" applyFont="1" applyFill="1" applyBorder="1" applyAlignment="1">
      <alignment horizontal="right"/>
    </xf>
    <xf numFmtId="1" fontId="12" fillId="0" borderId="120" xfId="0" applyNumberFormat="1" applyFont="1" applyFill="1" applyBorder="1" applyAlignment="1">
      <alignment horizontal="right"/>
    </xf>
    <xf numFmtId="1" fontId="12" fillId="0" borderId="29" xfId="0" applyNumberFormat="1" applyFont="1" applyFill="1" applyBorder="1" applyAlignment="1">
      <alignment horizontal="right"/>
    </xf>
    <xf numFmtId="1" fontId="12" fillId="0" borderId="121" xfId="0" applyNumberFormat="1" applyFont="1" applyFill="1" applyBorder="1" applyAlignment="1">
      <alignment horizontal="right"/>
    </xf>
    <xf numFmtId="1" fontId="0" fillId="0" borderId="90" xfId="0" applyNumberFormat="1" applyFont="1" applyFill="1" applyBorder="1" applyAlignment="1">
      <alignment/>
    </xf>
    <xf numFmtId="1" fontId="0" fillId="0" borderId="119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/>
    </xf>
    <xf numFmtId="1" fontId="5" fillId="0" borderId="119" xfId="0" applyNumberFormat="1" applyFont="1" applyBorder="1" applyAlignment="1">
      <alignment horizontal="left"/>
    </xf>
    <xf numFmtId="1" fontId="0" fillId="0" borderId="120" xfId="0" applyNumberFormat="1" applyFont="1" applyBorder="1" applyAlignment="1">
      <alignment horizontal="left"/>
    </xf>
    <xf numFmtId="1" fontId="0" fillId="0" borderId="29" xfId="0" applyNumberFormat="1" applyFont="1" applyBorder="1" applyAlignment="1">
      <alignment horizontal="right"/>
    </xf>
    <xf numFmtId="1" fontId="0" fillId="0" borderId="121" xfId="0" applyNumberFormat="1" applyFont="1" applyBorder="1" applyAlignment="1">
      <alignment horizontal="right"/>
    </xf>
    <xf numFmtId="1" fontId="0" fillId="0" borderId="77" xfId="0" applyNumberFormat="1" applyFont="1" applyFill="1" applyBorder="1" applyAlignment="1">
      <alignment wrapText="1"/>
    </xf>
    <xf numFmtId="1" fontId="5" fillId="0" borderId="119" xfId="0" applyNumberFormat="1" applyFont="1" applyFill="1" applyBorder="1" applyAlignment="1">
      <alignment horizontal="left"/>
    </xf>
    <xf numFmtId="1" fontId="0" fillId="0" borderId="120" xfId="0" applyNumberFormat="1" applyFont="1" applyFill="1" applyBorder="1" applyAlignment="1">
      <alignment horizontal="left"/>
    </xf>
    <xf numFmtId="1" fontId="0" fillId="0" borderId="29" xfId="0" applyNumberFormat="1" applyFont="1" applyFill="1" applyBorder="1" applyAlignment="1">
      <alignment horizontal="right"/>
    </xf>
    <xf numFmtId="1" fontId="0" fillId="0" borderId="121" xfId="0" applyNumberFormat="1" applyFont="1" applyFill="1" applyBorder="1" applyAlignment="1">
      <alignment horizontal="right"/>
    </xf>
    <xf numFmtId="1" fontId="0" fillId="0" borderId="77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1" fontId="0" fillId="0" borderId="122" xfId="0" applyNumberFormat="1" applyFont="1" applyFill="1" applyBorder="1" applyAlignment="1">
      <alignment horizontal="center" vertical="center"/>
    </xf>
    <xf numFmtId="1" fontId="12" fillId="0" borderId="68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0" fontId="0" fillId="0" borderId="121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/>
    </xf>
    <xf numFmtId="1" fontId="24" fillId="33" borderId="28" xfId="0" applyNumberFormat="1" applyFont="1" applyFill="1" applyBorder="1" applyAlignment="1">
      <alignment horizontal="center"/>
    </xf>
    <xf numFmtId="1" fontId="0" fillId="33" borderId="119" xfId="0" applyNumberFormat="1" applyFont="1" applyFill="1" applyBorder="1" applyAlignment="1">
      <alignment horizontal="center" vertical="center"/>
    </xf>
    <xf numFmtId="1" fontId="2" fillId="33" borderId="29" xfId="0" applyNumberFormat="1" applyFont="1" applyFill="1" applyBorder="1" applyAlignment="1">
      <alignment/>
    </xf>
    <xf numFmtId="1" fontId="5" fillId="33" borderId="123" xfId="0" applyNumberFormat="1" applyFont="1" applyFill="1" applyBorder="1" applyAlignment="1">
      <alignment horizontal="left"/>
    </xf>
    <xf numFmtId="1" fontId="0" fillId="33" borderId="120" xfId="0" applyNumberFormat="1" applyFont="1" applyFill="1" applyBorder="1" applyAlignment="1">
      <alignment horizontal="left"/>
    </xf>
    <xf numFmtId="1" fontId="0" fillId="33" borderId="32" xfId="0" applyNumberFormat="1" applyFont="1" applyFill="1" applyBorder="1" applyAlignment="1">
      <alignment horizontal="right"/>
    </xf>
    <xf numFmtId="1" fontId="21" fillId="33" borderId="121" xfId="0" applyNumberFormat="1" applyFont="1" applyFill="1" applyBorder="1" applyAlignment="1">
      <alignment horizontal="right"/>
    </xf>
    <xf numFmtId="1" fontId="22" fillId="0" borderId="90" xfId="0" applyNumberFormat="1" applyFont="1" applyFill="1" applyBorder="1" applyAlignment="1">
      <alignment/>
    </xf>
    <xf numFmtId="1" fontId="0" fillId="0" borderId="125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/>
    </xf>
    <xf numFmtId="1" fontId="0" fillId="0" borderId="90" xfId="0" applyNumberFormat="1" applyFont="1" applyBorder="1" applyAlignment="1">
      <alignment/>
    </xf>
    <xf numFmtId="1" fontId="21" fillId="33" borderId="28" xfId="0" applyNumberFormat="1" applyFont="1" applyFill="1" applyBorder="1" applyAlignment="1">
      <alignment horizontal="center" wrapText="1"/>
    </xf>
    <xf numFmtId="1" fontId="0" fillId="33" borderId="122" xfId="0" applyNumberFormat="1" applyFont="1" applyFill="1" applyBorder="1" applyAlignment="1">
      <alignment horizontal="center" vertical="center"/>
    </xf>
    <xf numFmtId="1" fontId="12" fillId="33" borderId="68" xfId="0" applyNumberFormat="1" applyFont="1" applyFill="1" applyBorder="1" applyAlignment="1">
      <alignment/>
    </xf>
    <xf numFmtId="1" fontId="5" fillId="33" borderId="119" xfId="0" applyNumberFormat="1" applyFont="1" applyFill="1" applyBorder="1" applyAlignment="1">
      <alignment horizontal="left"/>
    </xf>
    <xf numFmtId="1" fontId="0" fillId="33" borderId="29" xfId="0" applyNumberFormat="1" applyFont="1" applyFill="1" applyBorder="1" applyAlignment="1">
      <alignment horizontal="right"/>
    </xf>
    <xf numFmtId="1" fontId="0" fillId="33" borderId="121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1" fontId="26" fillId="0" borderId="119" xfId="0" applyNumberFormat="1" applyFont="1" applyFill="1" applyBorder="1" applyAlignment="1">
      <alignment horizontal="left"/>
    </xf>
    <xf numFmtId="1" fontId="27" fillId="0" borderId="120" xfId="0" applyNumberFormat="1" applyFont="1" applyFill="1" applyBorder="1" applyAlignment="1">
      <alignment horizontal="left"/>
    </xf>
    <xf numFmtId="1" fontId="27" fillId="0" borderId="29" xfId="0" applyNumberFormat="1" applyFont="1" applyFill="1" applyBorder="1" applyAlignment="1">
      <alignment horizontal="right"/>
    </xf>
    <xf numFmtId="49" fontId="27" fillId="0" borderId="121" xfId="0" applyNumberFormat="1" applyFont="1" applyFill="1" applyBorder="1" applyAlignment="1">
      <alignment horizontal="right"/>
    </xf>
    <xf numFmtId="1" fontId="21" fillId="33" borderId="28" xfId="0" applyNumberFormat="1" applyFont="1" applyFill="1" applyBorder="1" applyAlignment="1">
      <alignment horizontal="center"/>
    </xf>
    <xf numFmtId="1" fontId="0" fillId="0" borderId="126" xfId="0" applyNumberFormat="1" applyFont="1" applyFill="1" applyBorder="1" applyAlignment="1">
      <alignment/>
    </xf>
    <xf numFmtId="1" fontId="0" fillId="0" borderId="127" xfId="0" applyNumberFormat="1" applyFont="1" applyFill="1" applyBorder="1" applyAlignment="1">
      <alignment horizontal="center" vertical="center"/>
    </xf>
    <xf numFmtId="1" fontId="12" fillId="0" borderId="49" xfId="0" applyNumberFormat="1" applyFont="1" applyFill="1" applyBorder="1" applyAlignment="1">
      <alignment/>
    </xf>
    <xf numFmtId="1" fontId="0" fillId="0" borderId="123" xfId="0" applyNumberFormat="1" applyFont="1" applyFill="1" applyBorder="1" applyAlignment="1">
      <alignment horizontal="center" vertical="center"/>
    </xf>
    <xf numFmtId="1" fontId="5" fillId="0" borderId="128" xfId="0" applyNumberFormat="1" applyFont="1" applyFill="1" applyBorder="1" applyAlignment="1">
      <alignment horizontal="left"/>
    </xf>
    <xf numFmtId="1" fontId="0" fillId="0" borderId="111" xfId="0" applyNumberFormat="1" applyFont="1" applyFill="1" applyBorder="1" applyAlignment="1">
      <alignment horizontal="left"/>
    </xf>
    <xf numFmtId="1" fontId="12" fillId="0" borderId="137" xfId="0" applyNumberFormat="1" applyFont="1" applyFill="1" applyBorder="1" applyAlignment="1">
      <alignment horizontal="right"/>
    </xf>
    <xf numFmtId="1" fontId="0" fillId="0" borderId="113" xfId="0" applyNumberFormat="1" applyFont="1" applyFill="1" applyBorder="1" applyAlignment="1">
      <alignment horizontal="right"/>
    </xf>
    <xf numFmtId="1" fontId="21" fillId="0" borderId="129" xfId="0" applyNumberFormat="1" applyFont="1" applyBorder="1" applyAlignment="1">
      <alignment/>
    </xf>
    <xf numFmtId="1" fontId="2" fillId="0" borderId="130" xfId="0" applyNumberFormat="1" applyFont="1" applyFill="1" applyBorder="1" applyAlignment="1">
      <alignment horizontal="center"/>
    </xf>
    <xf numFmtId="1" fontId="2" fillId="0" borderId="131" xfId="0" applyNumberFormat="1" applyFont="1" applyFill="1" applyBorder="1" applyAlignment="1">
      <alignment/>
    </xf>
    <xf numFmtId="1" fontId="6" fillId="0" borderId="130" xfId="0" applyNumberFormat="1" applyFont="1" applyFill="1" applyBorder="1" applyAlignment="1">
      <alignment horizontal="left"/>
    </xf>
    <xf numFmtId="1" fontId="2" fillId="0" borderId="132" xfId="0" applyNumberFormat="1" applyFont="1" applyFill="1" applyBorder="1" applyAlignment="1">
      <alignment horizontal="left"/>
    </xf>
    <xf numFmtId="1" fontId="2" fillId="0" borderId="133" xfId="0" applyNumberFormat="1" applyFont="1" applyFill="1" applyBorder="1" applyAlignment="1">
      <alignment/>
    </xf>
    <xf numFmtId="1" fontId="2" fillId="0" borderId="13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/>
    </xf>
    <xf numFmtId="0" fontId="5" fillId="0" borderId="13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vertical="center"/>
    </xf>
    <xf numFmtId="1" fontId="13" fillId="0" borderId="143" xfId="0" applyNumberFormat="1" applyFont="1" applyBorder="1" applyAlignment="1">
      <alignment horizontal="center" vertical="center"/>
    </xf>
    <xf numFmtId="1" fontId="13" fillId="0" borderId="58" xfId="0" applyNumberFormat="1" applyFont="1" applyBorder="1" applyAlignment="1">
      <alignment horizontal="center" vertical="center"/>
    </xf>
    <xf numFmtId="1" fontId="14" fillId="0" borderId="145" xfId="0" applyNumberFormat="1" applyFont="1" applyBorder="1" applyAlignment="1">
      <alignment horizontal="center" vertical="center"/>
    </xf>
    <xf numFmtId="1" fontId="14" fillId="0" borderId="142" xfId="0" applyNumberFormat="1" applyFont="1" applyBorder="1" applyAlignment="1">
      <alignment horizontal="center" vertical="center"/>
    </xf>
    <xf numFmtId="1" fontId="14" fillId="0" borderId="135" xfId="0" applyNumberFormat="1" applyFont="1" applyBorder="1" applyAlignment="1">
      <alignment horizontal="center" vertical="center"/>
    </xf>
    <xf numFmtId="1" fontId="14" fillId="0" borderId="146" xfId="0" applyNumberFormat="1" applyFont="1" applyBorder="1" applyAlignment="1">
      <alignment horizontal="center" vertical="center"/>
    </xf>
    <xf numFmtId="1" fontId="13" fillId="0" borderId="122" xfId="0" applyNumberFormat="1" applyFont="1" applyBorder="1" applyAlignment="1">
      <alignment horizontal="center" vertical="center"/>
    </xf>
    <xf numFmtId="1" fontId="13" fillId="0" borderId="147" xfId="0" applyNumberFormat="1" applyFont="1" applyBorder="1" applyAlignment="1">
      <alignment horizontal="center" vertical="center"/>
    </xf>
    <xf numFmtId="1" fontId="14" fillId="0" borderId="68" xfId="0" applyNumberFormat="1" applyFont="1" applyBorder="1" applyAlignment="1">
      <alignment horizontal="center" vertical="center"/>
    </xf>
    <xf numFmtId="1" fontId="13" fillId="0" borderId="49" xfId="0" applyNumberFormat="1" applyFont="1" applyBorder="1" applyAlignment="1">
      <alignment horizontal="center" vertical="center"/>
    </xf>
    <xf numFmtId="1" fontId="13" fillId="0" borderId="148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3" fillId="0" borderId="149" xfId="0" applyNumberFormat="1" applyFont="1" applyBorder="1" applyAlignment="1">
      <alignment horizontal="center"/>
    </xf>
    <xf numFmtId="0" fontId="25" fillId="0" borderId="122" xfId="0" applyFont="1" applyFill="1" applyBorder="1" applyAlignment="1">
      <alignment horizontal="left"/>
    </xf>
    <xf numFmtId="0" fontId="25" fillId="0" borderId="125" xfId="0" applyFont="1" applyFill="1" applyBorder="1" applyAlignment="1">
      <alignment horizontal="left"/>
    </xf>
    <xf numFmtId="1" fontId="0" fillId="0" borderId="150" xfId="0" applyNumberFormat="1" applyFont="1" applyBorder="1" applyAlignment="1">
      <alignment horizontal="left"/>
    </xf>
    <xf numFmtId="1" fontId="0" fillId="0" borderId="116" xfId="0" applyNumberFormat="1" applyFont="1" applyBorder="1" applyAlignment="1">
      <alignment horizontal="left"/>
    </xf>
    <xf numFmtId="1" fontId="0" fillId="0" borderId="68" xfId="0" applyNumberFormat="1" applyFont="1" applyFill="1" applyBorder="1" applyAlignment="1">
      <alignment horizontal="right"/>
    </xf>
    <xf numFmtId="1" fontId="0" fillId="0" borderId="35" xfId="0" applyNumberFormat="1" applyFont="1" applyFill="1" applyBorder="1" applyAlignment="1">
      <alignment horizontal="right"/>
    </xf>
    <xf numFmtId="1" fontId="0" fillId="0" borderId="151" xfId="0" applyNumberFormat="1" applyFont="1" applyFill="1" applyBorder="1" applyAlignment="1">
      <alignment horizontal="right"/>
    </xf>
    <xf numFmtId="1" fontId="0" fillId="0" borderId="152" xfId="0" applyNumberFormat="1" applyFont="1" applyFill="1" applyBorder="1" applyAlignment="1">
      <alignment horizontal="right"/>
    </xf>
    <xf numFmtId="1" fontId="0" fillId="0" borderId="143" xfId="0" applyNumberFormat="1" applyFont="1" applyBorder="1" applyAlignment="1">
      <alignment horizontal="center" vertical="center"/>
    </xf>
    <xf numFmtId="1" fontId="0" fillId="0" borderId="58" xfId="0" applyNumberFormat="1" applyFont="1" applyBorder="1" applyAlignment="1">
      <alignment horizontal="center" vertical="center"/>
    </xf>
    <xf numFmtId="1" fontId="12" fillId="0" borderId="145" xfId="0" applyNumberFormat="1" applyFont="1" applyBorder="1" applyAlignment="1">
      <alignment horizontal="center" vertical="center"/>
    </xf>
    <xf numFmtId="1" fontId="12" fillId="0" borderId="142" xfId="0" applyNumberFormat="1" applyFont="1" applyBorder="1" applyAlignment="1">
      <alignment horizontal="center" vertical="center"/>
    </xf>
    <xf numFmtId="1" fontId="12" fillId="0" borderId="135" xfId="0" applyNumberFormat="1" applyFont="1" applyBorder="1" applyAlignment="1">
      <alignment horizontal="center" vertical="center"/>
    </xf>
    <xf numFmtId="1" fontId="12" fillId="0" borderId="146" xfId="0" applyNumberFormat="1" applyFont="1" applyBorder="1" applyAlignment="1">
      <alignment horizontal="center" vertical="center"/>
    </xf>
    <xf numFmtId="1" fontId="0" fillId="0" borderId="122" xfId="0" applyNumberFormat="1" applyFont="1" applyBorder="1" applyAlignment="1">
      <alignment horizontal="center" vertical="center"/>
    </xf>
    <xf numFmtId="1" fontId="0" fillId="0" borderId="147" xfId="0" applyNumberFormat="1" applyFont="1" applyBorder="1" applyAlignment="1">
      <alignment horizontal="center" vertical="center"/>
    </xf>
    <xf numFmtId="1" fontId="12" fillId="0" borderId="68" xfId="0" applyNumberFormat="1" applyFont="1" applyBorder="1" applyAlignment="1">
      <alignment horizontal="center" vertical="center"/>
    </xf>
    <xf numFmtId="1" fontId="0" fillId="0" borderId="49" xfId="0" applyNumberFormat="1" applyFont="1" applyBorder="1" applyAlignment="1">
      <alignment horizontal="center" vertical="center"/>
    </xf>
    <xf numFmtId="1" fontId="0" fillId="0" borderId="148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49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selection activeCell="B44" sqref="B44"/>
    </sheetView>
  </sheetViews>
  <sheetFormatPr defaultColWidth="9.00390625" defaultRowHeight="12.75"/>
  <cols>
    <col min="1" max="1" width="13.75390625" style="0" customWidth="1"/>
    <col min="2" max="2" width="45.875" style="0" customWidth="1"/>
    <col min="3" max="3" width="4.875" style="0" customWidth="1"/>
    <col min="4" max="4" width="4.625" style="0" customWidth="1"/>
    <col min="5" max="5" width="3.875" style="0" customWidth="1"/>
    <col min="6" max="6" width="3.125" style="0" customWidth="1"/>
    <col min="7" max="8" width="2.75390625" style="0" customWidth="1"/>
    <col min="9" max="9" width="4.00390625" style="0" customWidth="1"/>
    <col min="10" max="11" width="3.125" style="0" customWidth="1"/>
    <col min="12" max="13" width="2.75390625" style="0" customWidth="1"/>
    <col min="14" max="14" width="3.00390625" style="0" customWidth="1"/>
    <col min="15" max="15" width="3.125" style="0" customWidth="1"/>
    <col min="16" max="16" width="3.375" style="0" customWidth="1"/>
    <col min="17" max="18" width="2.75390625" style="0" customWidth="1"/>
    <col min="19" max="19" width="3.375" style="0" customWidth="1"/>
    <col min="20" max="20" width="3.25390625" style="0" customWidth="1"/>
    <col min="21" max="21" width="3.375" style="0" customWidth="1"/>
    <col min="22" max="22" width="2.375" style="0" customWidth="1"/>
    <col min="23" max="23" width="2.75390625" style="0" customWidth="1"/>
    <col min="24" max="24" width="3.125" style="0" customWidth="1"/>
    <col min="25" max="25" width="15.125" style="0" customWidth="1"/>
  </cols>
  <sheetData>
    <row r="1" spans="1:25" ht="1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1:25" ht="15">
      <c r="A2" s="333" t="s">
        <v>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</row>
    <row r="3" spans="1:25" ht="12.75">
      <c r="A3" s="334" t="s">
        <v>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25" ht="12.75">
      <c r="A4" s="335" t="s">
        <v>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</row>
    <row r="5" spans="1:25" ht="13.5" thickBot="1">
      <c r="A5" s="336" t="s">
        <v>4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</row>
    <row r="6" spans="1:25" ht="13.5" thickTop="1">
      <c r="A6" s="346" t="s">
        <v>5</v>
      </c>
      <c r="B6" s="349" t="s">
        <v>6</v>
      </c>
      <c r="C6" s="352" t="s">
        <v>7</v>
      </c>
      <c r="D6" s="353"/>
      <c r="E6" s="343" t="s">
        <v>8</v>
      </c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5"/>
      <c r="Y6" s="337" t="s">
        <v>9</v>
      </c>
    </row>
    <row r="7" spans="1:25" ht="12.75">
      <c r="A7" s="347"/>
      <c r="B7" s="350"/>
      <c r="C7" s="339" t="s">
        <v>10</v>
      </c>
      <c r="D7" s="341" t="s">
        <v>11</v>
      </c>
      <c r="E7" s="1"/>
      <c r="F7" s="2"/>
      <c r="G7" s="3" t="s">
        <v>12</v>
      </c>
      <c r="H7" s="4"/>
      <c r="I7" s="5"/>
      <c r="J7" s="2"/>
      <c r="K7" s="2"/>
      <c r="L7" s="3" t="s">
        <v>13</v>
      </c>
      <c r="M7" s="4"/>
      <c r="N7" s="5"/>
      <c r="O7" s="2"/>
      <c r="P7" s="2"/>
      <c r="Q7" s="3" t="s">
        <v>14</v>
      </c>
      <c r="R7" s="4"/>
      <c r="S7" s="5"/>
      <c r="T7" s="2"/>
      <c r="U7" s="3" t="s">
        <v>15</v>
      </c>
      <c r="V7" s="4" t="s">
        <v>16</v>
      </c>
      <c r="W7" s="6"/>
      <c r="X7" s="7"/>
      <c r="Y7" s="338"/>
    </row>
    <row r="8" spans="1:25" ht="13.5" thickBot="1">
      <c r="A8" s="348"/>
      <c r="B8" s="351"/>
      <c r="C8" s="340"/>
      <c r="D8" s="342"/>
      <c r="E8" s="8" t="s">
        <v>17</v>
      </c>
      <c r="F8" s="9" t="s">
        <v>18</v>
      </c>
      <c r="G8" s="10" t="s">
        <v>19</v>
      </c>
      <c r="H8" s="10" t="s">
        <v>20</v>
      </c>
      <c r="I8" s="11" t="s">
        <v>21</v>
      </c>
      <c r="J8" s="8" t="s">
        <v>17</v>
      </c>
      <c r="K8" s="9" t="s">
        <v>18</v>
      </c>
      <c r="L8" s="10" t="s">
        <v>19</v>
      </c>
      <c r="M8" s="10" t="s">
        <v>20</v>
      </c>
      <c r="N8" s="11" t="s">
        <v>21</v>
      </c>
      <c r="O8" s="8" t="s">
        <v>17</v>
      </c>
      <c r="P8" s="9" t="s">
        <v>18</v>
      </c>
      <c r="Q8" s="10" t="s">
        <v>19</v>
      </c>
      <c r="R8" s="10" t="s">
        <v>20</v>
      </c>
      <c r="S8" s="11" t="s">
        <v>21</v>
      </c>
      <c r="T8" s="8" t="s">
        <v>17</v>
      </c>
      <c r="U8" s="9" t="s">
        <v>18</v>
      </c>
      <c r="V8" s="10" t="s">
        <v>19</v>
      </c>
      <c r="W8" s="10" t="s">
        <v>20</v>
      </c>
      <c r="X8" s="12" t="s">
        <v>21</v>
      </c>
      <c r="Y8" s="13"/>
    </row>
    <row r="9" spans="1:25" ht="13.5" thickTop="1">
      <c r="A9" s="14"/>
      <c r="B9" s="15" t="s">
        <v>22</v>
      </c>
      <c r="C9" s="16">
        <f aca="true" t="shared" si="0" ref="C9:X9">SUM(C10:C17)</f>
        <v>22</v>
      </c>
      <c r="D9" s="17">
        <f t="shared" si="0"/>
        <v>23</v>
      </c>
      <c r="E9" s="18">
        <f t="shared" si="0"/>
        <v>7</v>
      </c>
      <c r="F9" s="19">
        <f t="shared" si="0"/>
        <v>2</v>
      </c>
      <c r="G9" s="19">
        <f t="shared" si="0"/>
        <v>6</v>
      </c>
      <c r="H9" s="19">
        <f t="shared" si="0"/>
        <v>0</v>
      </c>
      <c r="I9" s="20">
        <f t="shared" si="0"/>
        <v>16</v>
      </c>
      <c r="J9" s="18">
        <f t="shared" si="0"/>
        <v>1</v>
      </c>
      <c r="K9" s="19">
        <f t="shared" si="0"/>
        <v>4</v>
      </c>
      <c r="L9" s="19">
        <f t="shared" si="0"/>
        <v>0</v>
      </c>
      <c r="M9" s="19">
        <f t="shared" si="0"/>
        <v>0</v>
      </c>
      <c r="N9" s="21">
        <f t="shared" si="0"/>
        <v>5</v>
      </c>
      <c r="O9" s="22">
        <f t="shared" si="0"/>
        <v>1</v>
      </c>
      <c r="P9" s="19">
        <f t="shared" si="0"/>
        <v>1</v>
      </c>
      <c r="Q9" s="19">
        <f t="shared" si="0"/>
        <v>0</v>
      </c>
      <c r="R9" s="19">
        <f t="shared" si="0"/>
        <v>0</v>
      </c>
      <c r="S9" s="20">
        <f t="shared" si="0"/>
        <v>2</v>
      </c>
      <c r="T9" s="18">
        <f t="shared" si="0"/>
        <v>0</v>
      </c>
      <c r="U9" s="19">
        <f t="shared" si="0"/>
        <v>0</v>
      </c>
      <c r="V9" s="19">
        <f t="shared" si="0"/>
        <v>0</v>
      </c>
      <c r="W9" s="19">
        <f t="shared" si="0"/>
        <v>0</v>
      </c>
      <c r="X9" s="21">
        <f t="shared" si="0"/>
        <v>0</v>
      </c>
      <c r="Y9" s="23"/>
    </row>
    <row r="10" spans="1:25" ht="12.75">
      <c r="A10" s="24"/>
      <c r="B10" s="25" t="s">
        <v>23</v>
      </c>
      <c r="C10" s="26"/>
      <c r="D10" s="27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  <c r="Y10" s="31"/>
    </row>
    <row r="11" spans="1:25" ht="12.75">
      <c r="A11" s="32" t="s">
        <v>24</v>
      </c>
      <c r="B11" s="33" t="s">
        <v>25</v>
      </c>
      <c r="C11" s="34">
        <f>E11+F11+G11+J11+K11+L11+O11+P11+Q11+T11+U11+V11</f>
        <v>2</v>
      </c>
      <c r="D11" s="35">
        <f>I11+N11+S11+X11</f>
        <v>3</v>
      </c>
      <c r="E11" s="36">
        <v>2</v>
      </c>
      <c r="F11" s="37">
        <v>0</v>
      </c>
      <c r="G11" s="37">
        <v>0</v>
      </c>
      <c r="H11" s="37" t="s">
        <v>26</v>
      </c>
      <c r="I11" s="38">
        <v>3</v>
      </c>
      <c r="J11" s="39"/>
      <c r="K11" s="40"/>
      <c r="L11" s="40"/>
      <c r="M11" s="40"/>
      <c r="N11" s="41"/>
      <c r="O11" s="39"/>
      <c r="P11" s="40"/>
      <c r="Q11" s="40"/>
      <c r="R11" s="40"/>
      <c r="S11" s="42"/>
      <c r="T11" s="39"/>
      <c r="U11" s="40"/>
      <c r="V11" s="40"/>
      <c r="W11" s="40"/>
      <c r="X11" s="42"/>
      <c r="Y11" s="43"/>
    </row>
    <row r="12" spans="1:25" ht="12.75">
      <c r="A12" s="44" t="s">
        <v>27</v>
      </c>
      <c r="B12" s="33" t="s">
        <v>28</v>
      </c>
      <c r="C12" s="34">
        <f>E12+F12+G12+J12+K12+L12+O12+P12+Q12+T12+U12+V12</f>
        <v>2</v>
      </c>
      <c r="D12" s="35">
        <f>I12+N12+S12+X12</f>
        <v>2</v>
      </c>
      <c r="E12" s="45"/>
      <c r="F12" s="46"/>
      <c r="G12" s="46"/>
      <c r="H12" s="46"/>
      <c r="I12" s="47"/>
      <c r="J12" s="48"/>
      <c r="K12" s="49"/>
      <c r="L12" s="49"/>
      <c r="M12" s="49"/>
      <c r="N12" s="50"/>
      <c r="O12" s="45">
        <v>1</v>
      </c>
      <c r="P12" s="46">
        <v>1</v>
      </c>
      <c r="Q12" s="46">
        <v>0</v>
      </c>
      <c r="R12" s="46" t="s">
        <v>26</v>
      </c>
      <c r="S12" s="47">
        <v>2</v>
      </c>
      <c r="T12" s="45"/>
      <c r="U12" s="46"/>
      <c r="V12" s="46"/>
      <c r="W12" s="46"/>
      <c r="X12" s="47"/>
      <c r="Y12" s="51"/>
    </row>
    <row r="13" spans="1:25" ht="12.75">
      <c r="A13" s="52" t="s">
        <v>29</v>
      </c>
      <c r="B13" s="53" t="s">
        <v>30</v>
      </c>
      <c r="C13" s="54">
        <f>E13+F13+G13+J13+K13+L13+O13+P13+Q13+T13+U13+V13</f>
        <v>2</v>
      </c>
      <c r="D13" s="55">
        <f>I13+N13+S13+X13</f>
        <v>3</v>
      </c>
      <c r="E13" s="56">
        <v>1</v>
      </c>
      <c r="F13" s="57">
        <v>1</v>
      </c>
      <c r="G13" s="57">
        <v>0</v>
      </c>
      <c r="H13" s="57" t="s">
        <v>31</v>
      </c>
      <c r="I13" s="58">
        <v>3</v>
      </c>
      <c r="J13" s="59"/>
      <c r="K13" s="60"/>
      <c r="L13" s="60"/>
      <c r="M13" s="60"/>
      <c r="N13" s="61"/>
      <c r="O13" s="56"/>
      <c r="P13" s="57"/>
      <c r="Q13" s="57"/>
      <c r="R13" s="57"/>
      <c r="S13" s="62"/>
      <c r="T13" s="56"/>
      <c r="U13" s="57"/>
      <c r="V13" s="57"/>
      <c r="W13" s="57"/>
      <c r="X13" s="62"/>
      <c r="Y13" s="63"/>
    </row>
    <row r="14" spans="1:25" ht="12.75">
      <c r="A14" s="44"/>
      <c r="B14" s="25" t="s">
        <v>32</v>
      </c>
      <c r="C14" s="26"/>
      <c r="D14" s="27"/>
      <c r="E14" s="64"/>
      <c r="F14" s="65"/>
      <c r="G14" s="65"/>
      <c r="H14" s="65"/>
      <c r="I14" s="66"/>
      <c r="J14" s="65"/>
      <c r="K14" s="65"/>
      <c r="L14" s="65"/>
      <c r="M14" s="65"/>
      <c r="N14" s="66"/>
      <c r="O14" s="65"/>
      <c r="P14" s="65"/>
      <c r="Q14" s="65"/>
      <c r="R14" s="65"/>
      <c r="S14" s="66"/>
      <c r="T14" s="65"/>
      <c r="U14" s="65"/>
      <c r="V14" s="65"/>
      <c r="W14" s="65"/>
      <c r="X14" s="67"/>
      <c r="Y14" s="68"/>
    </row>
    <row r="15" spans="1:25" ht="12.75">
      <c r="A15" s="69" t="s">
        <v>33</v>
      </c>
      <c r="B15" s="70" t="s">
        <v>34</v>
      </c>
      <c r="C15" s="54">
        <f>E15+F15+G15+J15+K15+L15+O15+P15+Q15+T15+U15+V15</f>
        <v>5</v>
      </c>
      <c r="D15" s="55">
        <f>I15+N15+S15+X15</f>
        <v>5</v>
      </c>
      <c r="E15" s="71"/>
      <c r="F15" s="72"/>
      <c r="G15" s="72"/>
      <c r="H15" s="72"/>
      <c r="I15" s="73"/>
      <c r="J15" s="71">
        <v>1</v>
      </c>
      <c r="K15" s="72">
        <v>4</v>
      </c>
      <c r="L15" s="72">
        <v>0</v>
      </c>
      <c r="M15" s="72" t="s">
        <v>26</v>
      </c>
      <c r="N15" s="74">
        <v>5</v>
      </c>
      <c r="O15" s="71"/>
      <c r="P15" s="72"/>
      <c r="Q15" s="72"/>
      <c r="R15" s="72"/>
      <c r="S15" s="74"/>
      <c r="T15" s="71"/>
      <c r="U15" s="72"/>
      <c r="V15" s="72"/>
      <c r="W15" s="72"/>
      <c r="X15" s="74"/>
      <c r="Y15" s="75"/>
    </row>
    <row r="16" spans="1:25" ht="12.75">
      <c r="A16" s="76"/>
      <c r="B16" s="77" t="s">
        <v>35</v>
      </c>
      <c r="C16" s="26"/>
      <c r="D16" s="27"/>
      <c r="E16" s="64"/>
      <c r="F16" s="65"/>
      <c r="G16" s="65"/>
      <c r="H16" s="65"/>
      <c r="I16" s="66"/>
      <c r="J16" s="65"/>
      <c r="K16" s="65"/>
      <c r="L16" s="65"/>
      <c r="M16" s="65"/>
      <c r="N16" s="66"/>
      <c r="O16" s="65"/>
      <c r="P16" s="65"/>
      <c r="Q16" s="65"/>
      <c r="R16" s="65"/>
      <c r="S16" s="66"/>
      <c r="T16" s="65"/>
      <c r="U16" s="65"/>
      <c r="V16" s="65"/>
      <c r="W16" s="65"/>
      <c r="X16" s="67"/>
      <c r="Y16" s="31"/>
    </row>
    <row r="17" spans="1:25" ht="13.5" thickBot="1">
      <c r="A17" s="69" t="s">
        <v>36</v>
      </c>
      <c r="B17" s="70" t="s">
        <v>37</v>
      </c>
      <c r="C17" s="54">
        <f>E17+F17+G17+J17+K17+L17+O17+P17+Q17+T17+U17+V17</f>
        <v>11</v>
      </c>
      <c r="D17" s="55">
        <f>I17+N17+S17+X17</f>
        <v>10</v>
      </c>
      <c r="E17" s="71">
        <v>4</v>
      </c>
      <c r="F17" s="72">
        <v>1</v>
      </c>
      <c r="G17" s="72">
        <v>6</v>
      </c>
      <c r="H17" s="72" t="s">
        <v>26</v>
      </c>
      <c r="I17" s="73">
        <v>10</v>
      </c>
      <c r="J17" s="71"/>
      <c r="K17" s="72"/>
      <c r="L17" s="72"/>
      <c r="M17" s="72"/>
      <c r="N17" s="74"/>
      <c r="O17" s="71"/>
      <c r="P17" s="72"/>
      <c r="Q17" s="72"/>
      <c r="R17" s="72"/>
      <c r="S17" s="74"/>
      <c r="T17" s="71"/>
      <c r="U17" s="72"/>
      <c r="V17" s="72"/>
      <c r="W17" s="72"/>
      <c r="X17" s="74"/>
      <c r="Y17" s="78"/>
    </row>
    <row r="18" spans="1:25" ht="13.5" thickTop="1">
      <c r="A18" s="79"/>
      <c r="B18" s="80" t="s">
        <v>38</v>
      </c>
      <c r="C18" s="81">
        <f aca="true" t="shared" si="1" ref="C18:X18">SUM(C19:C28)</f>
        <v>30</v>
      </c>
      <c r="D18" s="82">
        <f t="shared" si="1"/>
        <v>33</v>
      </c>
      <c r="E18" s="83">
        <f t="shared" si="1"/>
        <v>7</v>
      </c>
      <c r="F18" s="84">
        <f t="shared" si="1"/>
        <v>6</v>
      </c>
      <c r="G18" s="84">
        <f t="shared" si="1"/>
        <v>1</v>
      </c>
      <c r="H18" s="84">
        <f t="shared" si="1"/>
        <v>0</v>
      </c>
      <c r="I18" s="85">
        <f t="shared" si="1"/>
        <v>14</v>
      </c>
      <c r="J18" s="83">
        <f t="shared" si="1"/>
        <v>5</v>
      </c>
      <c r="K18" s="84">
        <f t="shared" si="1"/>
        <v>4</v>
      </c>
      <c r="L18" s="84">
        <f t="shared" si="1"/>
        <v>3</v>
      </c>
      <c r="M18" s="84">
        <f t="shared" si="1"/>
        <v>0</v>
      </c>
      <c r="N18" s="85">
        <f t="shared" si="1"/>
        <v>15</v>
      </c>
      <c r="O18" s="83">
        <f t="shared" si="1"/>
        <v>3</v>
      </c>
      <c r="P18" s="84">
        <f t="shared" si="1"/>
        <v>1</v>
      </c>
      <c r="Q18" s="84">
        <f t="shared" si="1"/>
        <v>0</v>
      </c>
      <c r="R18" s="84">
        <f t="shared" si="1"/>
        <v>0</v>
      </c>
      <c r="S18" s="85">
        <f t="shared" si="1"/>
        <v>4</v>
      </c>
      <c r="T18" s="83">
        <f t="shared" si="1"/>
        <v>0</v>
      </c>
      <c r="U18" s="84">
        <f t="shared" si="1"/>
        <v>0</v>
      </c>
      <c r="V18" s="84">
        <f t="shared" si="1"/>
        <v>0</v>
      </c>
      <c r="W18" s="84">
        <f t="shared" si="1"/>
        <v>0</v>
      </c>
      <c r="X18" s="85">
        <f t="shared" si="1"/>
        <v>0</v>
      </c>
      <c r="Y18" s="86"/>
    </row>
    <row r="19" spans="1:25" s="95" customFormat="1" ht="12.75">
      <c r="A19" s="76"/>
      <c r="B19" s="87" t="s">
        <v>39</v>
      </c>
      <c r="C19" s="88">
        <f aca="true" t="shared" si="2" ref="C19:C28">E19+F19+G19+J19+K19+L19+O19+P19+Q19+T19+U19+V19</f>
        <v>3</v>
      </c>
      <c r="D19" s="89">
        <f aca="true" t="shared" si="3" ref="D19:D28">I19+N19+S19+X19</f>
        <v>3</v>
      </c>
      <c r="E19" s="90">
        <v>1</v>
      </c>
      <c r="F19" s="72">
        <v>2</v>
      </c>
      <c r="G19" s="72">
        <v>0</v>
      </c>
      <c r="H19" s="72" t="s">
        <v>31</v>
      </c>
      <c r="I19" s="91">
        <v>3</v>
      </c>
      <c r="J19" s="71"/>
      <c r="K19" s="72"/>
      <c r="L19" s="72"/>
      <c r="M19" s="72"/>
      <c r="N19" s="92"/>
      <c r="O19" s="93"/>
      <c r="P19" s="72"/>
      <c r="Q19" s="72"/>
      <c r="R19" s="72"/>
      <c r="S19" s="91"/>
      <c r="T19" s="71"/>
      <c r="U19" s="72"/>
      <c r="V19" s="72"/>
      <c r="W19" s="72"/>
      <c r="X19" s="92"/>
      <c r="Y19" s="94"/>
    </row>
    <row r="20" spans="1:25" s="95" customFormat="1" ht="12.75">
      <c r="A20" s="76"/>
      <c r="B20" s="96" t="s">
        <v>40</v>
      </c>
      <c r="C20" s="97">
        <f t="shared" si="2"/>
        <v>3</v>
      </c>
      <c r="D20" s="98">
        <f t="shared" si="3"/>
        <v>3</v>
      </c>
      <c r="E20" s="45"/>
      <c r="F20" s="46"/>
      <c r="G20" s="46"/>
      <c r="H20" s="46"/>
      <c r="I20" s="99"/>
      <c r="J20" s="45">
        <v>1</v>
      </c>
      <c r="K20" s="46">
        <v>2</v>
      </c>
      <c r="L20" s="46">
        <v>0</v>
      </c>
      <c r="M20" s="46" t="s">
        <v>31</v>
      </c>
      <c r="N20" s="100">
        <v>3</v>
      </c>
      <c r="O20" s="45"/>
      <c r="P20" s="46"/>
      <c r="Q20" s="46"/>
      <c r="R20" s="46"/>
      <c r="S20" s="101"/>
      <c r="T20" s="45"/>
      <c r="U20" s="46"/>
      <c r="V20" s="46"/>
      <c r="W20" s="46"/>
      <c r="X20" s="101"/>
      <c r="Y20" s="102"/>
    </row>
    <row r="21" spans="1:25" s="95" customFormat="1" ht="12.75">
      <c r="A21" s="76"/>
      <c r="B21" s="103" t="s">
        <v>41</v>
      </c>
      <c r="C21" s="97">
        <f t="shared" si="2"/>
        <v>2</v>
      </c>
      <c r="D21" s="98">
        <f t="shared" si="3"/>
        <v>2</v>
      </c>
      <c r="E21" s="104"/>
      <c r="F21" s="105"/>
      <c r="G21" s="46"/>
      <c r="H21" s="46"/>
      <c r="I21" s="47"/>
      <c r="J21" s="45"/>
      <c r="K21" s="46"/>
      <c r="L21" s="46"/>
      <c r="M21" s="46"/>
      <c r="N21" s="106"/>
      <c r="O21" s="45">
        <v>1</v>
      </c>
      <c r="P21" s="46">
        <v>1</v>
      </c>
      <c r="Q21" s="46">
        <v>0</v>
      </c>
      <c r="R21" s="46" t="s">
        <v>26</v>
      </c>
      <c r="S21" s="101">
        <v>2</v>
      </c>
      <c r="T21" s="45"/>
      <c r="U21" s="46"/>
      <c r="V21" s="46"/>
      <c r="W21" s="46"/>
      <c r="X21" s="106"/>
      <c r="Y21" s="102"/>
    </row>
    <row r="22" spans="1:25" ht="12.75">
      <c r="A22" s="76"/>
      <c r="B22" s="107" t="s">
        <v>42</v>
      </c>
      <c r="C22" s="88">
        <f t="shared" si="2"/>
        <v>3</v>
      </c>
      <c r="D22" s="89">
        <f t="shared" si="3"/>
        <v>3</v>
      </c>
      <c r="E22" s="39">
        <v>2</v>
      </c>
      <c r="F22" s="40">
        <v>1</v>
      </c>
      <c r="G22" s="40">
        <v>0</v>
      </c>
      <c r="H22" s="40" t="s">
        <v>26</v>
      </c>
      <c r="I22" s="41">
        <v>3</v>
      </c>
      <c r="J22" s="39"/>
      <c r="K22" s="40"/>
      <c r="L22" s="40"/>
      <c r="M22" s="40"/>
      <c r="N22" s="42"/>
      <c r="O22" s="39"/>
      <c r="P22" s="40"/>
      <c r="Q22" s="40"/>
      <c r="R22" s="40"/>
      <c r="S22" s="42"/>
      <c r="T22" s="39"/>
      <c r="U22" s="40"/>
      <c r="V22" s="40"/>
      <c r="W22" s="40"/>
      <c r="X22" s="42"/>
      <c r="Y22" s="102"/>
    </row>
    <row r="23" spans="1:25" ht="12.75">
      <c r="A23" s="76"/>
      <c r="B23" s="107" t="s">
        <v>43</v>
      </c>
      <c r="C23" s="97">
        <f t="shared" si="2"/>
        <v>3</v>
      </c>
      <c r="D23" s="98">
        <f t="shared" si="3"/>
        <v>3</v>
      </c>
      <c r="E23" s="45"/>
      <c r="F23" s="46"/>
      <c r="G23" s="46"/>
      <c r="H23" s="46"/>
      <c r="I23" s="99"/>
      <c r="J23" s="39">
        <v>2</v>
      </c>
      <c r="K23" s="40">
        <v>1</v>
      </c>
      <c r="L23" s="40">
        <v>0</v>
      </c>
      <c r="M23" s="40" t="s">
        <v>26</v>
      </c>
      <c r="N23" s="42">
        <v>3</v>
      </c>
      <c r="O23" s="45"/>
      <c r="P23" s="46"/>
      <c r="Q23" s="46"/>
      <c r="R23" s="46"/>
      <c r="S23" s="101"/>
      <c r="T23" s="45"/>
      <c r="U23" s="46"/>
      <c r="V23" s="46"/>
      <c r="W23" s="46"/>
      <c r="X23" s="101"/>
      <c r="Y23" s="102"/>
    </row>
    <row r="24" spans="1:25" ht="12.75">
      <c r="A24" s="76"/>
      <c r="B24" s="108" t="s">
        <v>44</v>
      </c>
      <c r="C24" s="97">
        <f t="shared" si="2"/>
        <v>4</v>
      </c>
      <c r="D24" s="98">
        <f t="shared" si="3"/>
        <v>4</v>
      </c>
      <c r="E24" s="45">
        <v>2</v>
      </c>
      <c r="F24" s="46">
        <v>2</v>
      </c>
      <c r="G24" s="46">
        <v>0</v>
      </c>
      <c r="H24" s="46" t="s">
        <v>31</v>
      </c>
      <c r="I24" s="99">
        <v>4</v>
      </c>
      <c r="J24" s="104"/>
      <c r="K24" s="105"/>
      <c r="L24" s="105"/>
      <c r="M24" s="46"/>
      <c r="N24" s="101"/>
      <c r="O24" s="45"/>
      <c r="P24" s="46"/>
      <c r="Q24" s="46"/>
      <c r="R24" s="46"/>
      <c r="S24" s="101"/>
      <c r="T24" s="45"/>
      <c r="U24" s="46"/>
      <c r="V24" s="46"/>
      <c r="W24" s="46"/>
      <c r="X24" s="101"/>
      <c r="Y24" s="102"/>
    </row>
    <row r="25" spans="1:25" ht="12.75">
      <c r="A25" s="76"/>
      <c r="B25" s="109" t="s">
        <v>45</v>
      </c>
      <c r="C25" s="88">
        <f t="shared" si="2"/>
        <v>2</v>
      </c>
      <c r="D25" s="89">
        <f t="shared" si="3"/>
        <v>5</v>
      </c>
      <c r="E25" s="39"/>
      <c r="F25" s="40"/>
      <c r="G25" s="40"/>
      <c r="H25" s="40"/>
      <c r="I25" s="41"/>
      <c r="J25" s="39">
        <v>0</v>
      </c>
      <c r="K25" s="40">
        <v>0</v>
      </c>
      <c r="L25" s="40">
        <v>2</v>
      </c>
      <c r="M25" s="40" t="s">
        <v>31</v>
      </c>
      <c r="N25" s="42">
        <v>5</v>
      </c>
      <c r="O25" s="39"/>
      <c r="P25" s="40"/>
      <c r="Q25" s="40"/>
      <c r="R25" s="40"/>
      <c r="S25" s="42"/>
      <c r="T25" s="39"/>
      <c r="U25" s="40"/>
      <c r="V25" s="40"/>
      <c r="W25" s="40"/>
      <c r="X25" s="42"/>
      <c r="Y25" s="102"/>
    </row>
    <row r="26" spans="1:25" ht="12.75">
      <c r="A26" s="76"/>
      <c r="B26" s="109" t="s">
        <v>46</v>
      </c>
      <c r="C26" s="88">
        <f t="shared" si="2"/>
        <v>4</v>
      </c>
      <c r="D26" s="89">
        <f t="shared" si="3"/>
        <v>4</v>
      </c>
      <c r="E26" s="39">
        <v>2</v>
      </c>
      <c r="F26" s="40">
        <v>1</v>
      </c>
      <c r="G26" s="40">
        <v>1</v>
      </c>
      <c r="H26" s="40" t="s">
        <v>26</v>
      </c>
      <c r="I26" s="41">
        <v>4</v>
      </c>
      <c r="J26" s="39"/>
      <c r="K26" s="40"/>
      <c r="L26" s="40"/>
      <c r="M26" s="40"/>
      <c r="N26" s="42"/>
      <c r="O26" s="39"/>
      <c r="P26" s="40"/>
      <c r="Q26" s="40"/>
      <c r="R26" s="40"/>
      <c r="S26" s="42"/>
      <c r="T26" s="39"/>
      <c r="U26" s="40"/>
      <c r="V26" s="40"/>
      <c r="W26" s="40"/>
      <c r="X26" s="42"/>
      <c r="Y26" s="110"/>
    </row>
    <row r="27" spans="1:25" ht="12.75">
      <c r="A27" s="76"/>
      <c r="B27" s="109" t="s">
        <v>47</v>
      </c>
      <c r="C27" s="88">
        <f t="shared" si="2"/>
        <v>4</v>
      </c>
      <c r="D27" s="89">
        <f t="shared" si="3"/>
        <v>4</v>
      </c>
      <c r="E27" s="39"/>
      <c r="F27" s="40"/>
      <c r="G27" s="40"/>
      <c r="H27" s="40"/>
      <c r="I27" s="41"/>
      <c r="J27" s="39">
        <v>2</v>
      </c>
      <c r="K27" s="40">
        <v>1</v>
      </c>
      <c r="L27" s="40">
        <v>1</v>
      </c>
      <c r="M27" s="40" t="s">
        <v>26</v>
      </c>
      <c r="N27" s="42">
        <v>4</v>
      </c>
      <c r="O27" s="39"/>
      <c r="P27" s="40"/>
      <c r="Q27" s="40"/>
      <c r="R27" s="40"/>
      <c r="S27" s="42"/>
      <c r="T27" s="39"/>
      <c r="U27" s="40"/>
      <c r="V27" s="40"/>
      <c r="W27" s="40"/>
      <c r="X27" s="42"/>
      <c r="Y27" s="102"/>
    </row>
    <row r="28" spans="1:25" ht="13.5" thickBot="1">
      <c r="A28" s="111"/>
      <c r="B28" s="112" t="s">
        <v>48</v>
      </c>
      <c r="C28" s="113">
        <f t="shared" si="2"/>
        <v>2</v>
      </c>
      <c r="D28" s="114">
        <f t="shared" si="3"/>
        <v>2</v>
      </c>
      <c r="E28" s="71"/>
      <c r="F28" s="72"/>
      <c r="G28" s="72"/>
      <c r="H28" s="72"/>
      <c r="I28" s="73"/>
      <c r="J28" s="71"/>
      <c r="K28" s="72"/>
      <c r="L28" s="72"/>
      <c r="M28" s="72"/>
      <c r="N28" s="74"/>
      <c r="O28" s="71">
        <v>2</v>
      </c>
      <c r="P28" s="72">
        <v>0</v>
      </c>
      <c r="Q28" s="72">
        <v>0</v>
      </c>
      <c r="R28" s="72" t="s">
        <v>31</v>
      </c>
      <c r="S28" s="74">
        <v>2</v>
      </c>
      <c r="T28" s="71"/>
      <c r="U28" s="72"/>
      <c r="V28" s="72"/>
      <c r="W28" s="72"/>
      <c r="X28" s="74"/>
      <c r="Y28" s="115"/>
    </row>
    <row r="29" spans="1:25" ht="13.5" thickTop="1">
      <c r="A29" s="79"/>
      <c r="B29" s="116" t="s">
        <v>49</v>
      </c>
      <c r="C29" s="81">
        <f aca="true" t="shared" si="4" ref="C29:X29">SUM(C30:C35)</f>
        <v>18</v>
      </c>
      <c r="D29" s="82">
        <f t="shared" si="4"/>
        <v>18</v>
      </c>
      <c r="E29" s="117">
        <f t="shared" si="4"/>
        <v>0</v>
      </c>
      <c r="F29" s="118">
        <f t="shared" si="4"/>
        <v>0</v>
      </c>
      <c r="G29" s="118">
        <f t="shared" si="4"/>
        <v>0</v>
      </c>
      <c r="H29" s="118">
        <f t="shared" si="4"/>
        <v>0</v>
      </c>
      <c r="I29" s="119">
        <f t="shared" si="4"/>
        <v>0</v>
      </c>
      <c r="J29" s="117">
        <f t="shared" si="4"/>
        <v>0</v>
      </c>
      <c r="K29" s="118">
        <f t="shared" si="4"/>
        <v>0</v>
      </c>
      <c r="L29" s="118">
        <f t="shared" si="4"/>
        <v>0</v>
      </c>
      <c r="M29" s="118">
        <f t="shared" si="4"/>
        <v>0</v>
      </c>
      <c r="N29" s="120">
        <f t="shared" si="4"/>
        <v>0</v>
      </c>
      <c r="O29" s="121">
        <f t="shared" si="4"/>
        <v>3</v>
      </c>
      <c r="P29" s="118">
        <f t="shared" si="4"/>
        <v>2</v>
      </c>
      <c r="Q29" s="118">
        <f t="shared" si="4"/>
        <v>0</v>
      </c>
      <c r="R29" s="118">
        <f t="shared" si="4"/>
        <v>0</v>
      </c>
      <c r="S29" s="119">
        <f t="shared" si="4"/>
        <v>5</v>
      </c>
      <c r="T29" s="117">
        <f t="shared" si="4"/>
        <v>4</v>
      </c>
      <c r="U29" s="118">
        <f t="shared" si="4"/>
        <v>7</v>
      </c>
      <c r="V29" s="118">
        <f t="shared" si="4"/>
        <v>2</v>
      </c>
      <c r="W29" s="118">
        <f t="shared" si="4"/>
        <v>0</v>
      </c>
      <c r="X29" s="120">
        <f t="shared" si="4"/>
        <v>13</v>
      </c>
      <c r="Y29" s="122"/>
    </row>
    <row r="30" spans="1:25" ht="12.75">
      <c r="A30" s="123"/>
      <c r="B30" s="124" t="s">
        <v>50</v>
      </c>
      <c r="C30" s="97">
        <f aca="true" t="shared" si="5" ref="C30:C35">E30+F30+G30+J30+K30+L30+O30+P30+Q30+T30+U30+V30</f>
        <v>3</v>
      </c>
      <c r="D30" s="98">
        <f aca="true" t="shared" si="6" ref="D30:D35">I30+N30+S30+X30</f>
        <v>3</v>
      </c>
      <c r="E30" s="39"/>
      <c r="F30" s="40"/>
      <c r="G30" s="40"/>
      <c r="H30" s="40"/>
      <c r="I30" s="41"/>
      <c r="J30" s="39"/>
      <c r="K30" s="40"/>
      <c r="L30" s="40"/>
      <c r="M30" s="40"/>
      <c r="N30" s="42"/>
      <c r="O30" s="39">
        <v>2</v>
      </c>
      <c r="P30" s="40">
        <v>1</v>
      </c>
      <c r="Q30" s="40">
        <v>0</v>
      </c>
      <c r="R30" s="40" t="s">
        <v>31</v>
      </c>
      <c r="S30" s="42">
        <v>3</v>
      </c>
      <c r="T30" s="39"/>
      <c r="U30" s="40"/>
      <c r="V30" s="40"/>
      <c r="W30" s="40"/>
      <c r="X30" s="42"/>
      <c r="Y30" s="94"/>
    </row>
    <row r="31" spans="1:25" ht="12.75">
      <c r="A31" s="76"/>
      <c r="B31" s="124" t="s">
        <v>51</v>
      </c>
      <c r="C31" s="97">
        <f t="shared" si="5"/>
        <v>3</v>
      </c>
      <c r="D31" s="98">
        <f t="shared" si="6"/>
        <v>3</v>
      </c>
      <c r="E31" s="39"/>
      <c r="F31" s="40"/>
      <c r="G31" s="40"/>
      <c r="H31" s="40"/>
      <c r="I31" s="41"/>
      <c r="J31" s="39"/>
      <c r="K31" s="40"/>
      <c r="L31" s="40"/>
      <c r="M31" s="40"/>
      <c r="N31" s="42"/>
      <c r="O31" s="39"/>
      <c r="P31" s="40"/>
      <c r="Q31" s="40"/>
      <c r="R31" s="40"/>
      <c r="S31" s="42"/>
      <c r="T31" s="39">
        <v>2</v>
      </c>
      <c r="U31" s="40">
        <v>1</v>
      </c>
      <c r="V31" s="40">
        <v>0</v>
      </c>
      <c r="W31" s="40" t="s">
        <v>26</v>
      </c>
      <c r="X31" s="42">
        <v>3</v>
      </c>
      <c r="Y31" s="102"/>
    </row>
    <row r="32" spans="1:25" ht="12.75">
      <c r="A32" s="76"/>
      <c r="B32" s="109" t="s">
        <v>52</v>
      </c>
      <c r="C32" s="97">
        <f t="shared" si="5"/>
        <v>2</v>
      </c>
      <c r="D32" s="98">
        <f t="shared" si="6"/>
        <v>2</v>
      </c>
      <c r="E32" s="39"/>
      <c r="F32" s="40"/>
      <c r="G32" s="40"/>
      <c r="H32" s="40"/>
      <c r="I32" s="41"/>
      <c r="J32" s="39"/>
      <c r="K32" s="40"/>
      <c r="L32" s="40"/>
      <c r="M32" s="40"/>
      <c r="N32" s="42"/>
      <c r="O32" s="39">
        <v>1</v>
      </c>
      <c r="P32" s="40">
        <v>1</v>
      </c>
      <c r="Q32" s="40">
        <v>0</v>
      </c>
      <c r="R32" s="40" t="s">
        <v>26</v>
      </c>
      <c r="S32" s="42">
        <v>2</v>
      </c>
      <c r="T32" s="39"/>
      <c r="U32" s="40"/>
      <c r="V32" s="40"/>
      <c r="W32" s="40"/>
      <c r="X32" s="42"/>
      <c r="Y32" s="102"/>
    </row>
    <row r="33" spans="1:25" ht="12.75">
      <c r="A33" s="76"/>
      <c r="B33" s="109" t="s">
        <v>53</v>
      </c>
      <c r="C33" s="97">
        <f t="shared" si="5"/>
        <v>2</v>
      </c>
      <c r="D33" s="98">
        <f t="shared" si="6"/>
        <v>2</v>
      </c>
      <c r="E33" s="39"/>
      <c r="F33" s="40"/>
      <c r="G33" s="40"/>
      <c r="H33" s="40"/>
      <c r="I33" s="41"/>
      <c r="J33" s="39"/>
      <c r="K33" s="40"/>
      <c r="L33" s="40"/>
      <c r="M33" s="40"/>
      <c r="N33" s="42"/>
      <c r="O33" s="39"/>
      <c r="P33" s="40"/>
      <c r="Q33" s="40"/>
      <c r="R33" s="40"/>
      <c r="S33" s="42"/>
      <c r="T33" s="39">
        <v>0</v>
      </c>
      <c r="U33" s="40">
        <v>0</v>
      </c>
      <c r="V33" s="40">
        <v>2</v>
      </c>
      <c r="W33" s="40" t="s">
        <v>26</v>
      </c>
      <c r="X33" s="42">
        <v>2</v>
      </c>
      <c r="Y33" s="102"/>
    </row>
    <row r="34" spans="1:25" ht="12.75">
      <c r="A34" s="76"/>
      <c r="B34" s="109" t="s">
        <v>54</v>
      </c>
      <c r="C34" s="97">
        <f t="shared" si="5"/>
        <v>4</v>
      </c>
      <c r="D34" s="98">
        <f t="shared" si="6"/>
        <v>4</v>
      </c>
      <c r="E34" s="56"/>
      <c r="F34" s="57"/>
      <c r="G34" s="57"/>
      <c r="H34" s="57"/>
      <c r="I34" s="58"/>
      <c r="J34" s="56"/>
      <c r="K34" s="57"/>
      <c r="L34" s="57"/>
      <c r="M34" s="57"/>
      <c r="N34" s="62"/>
      <c r="O34" s="56"/>
      <c r="P34" s="57"/>
      <c r="Q34" s="57"/>
      <c r="R34" s="57"/>
      <c r="S34" s="62"/>
      <c r="T34" s="56">
        <v>2</v>
      </c>
      <c r="U34" s="57">
        <v>2</v>
      </c>
      <c r="V34" s="57">
        <v>0</v>
      </c>
      <c r="W34" s="57" t="s">
        <v>26</v>
      </c>
      <c r="X34" s="62">
        <v>4</v>
      </c>
      <c r="Y34" s="125"/>
    </row>
    <row r="35" spans="1:25" ht="13.5" thickBot="1">
      <c r="A35" s="111"/>
      <c r="B35" s="112" t="s">
        <v>55</v>
      </c>
      <c r="C35" s="126">
        <f t="shared" si="5"/>
        <v>4</v>
      </c>
      <c r="D35" s="127">
        <f t="shared" si="6"/>
        <v>4</v>
      </c>
      <c r="E35" s="56"/>
      <c r="F35" s="57"/>
      <c r="G35" s="57"/>
      <c r="H35" s="57"/>
      <c r="I35" s="58"/>
      <c r="J35" s="56"/>
      <c r="K35" s="57"/>
      <c r="L35" s="57"/>
      <c r="M35" s="57"/>
      <c r="N35" s="62"/>
      <c r="O35" s="56"/>
      <c r="P35" s="57"/>
      <c r="Q35" s="57"/>
      <c r="R35" s="57"/>
      <c r="S35" s="62"/>
      <c r="T35" s="56">
        <v>0</v>
      </c>
      <c r="U35" s="57">
        <v>4</v>
      </c>
      <c r="V35" s="57">
        <v>0</v>
      </c>
      <c r="W35" s="57" t="s">
        <v>31</v>
      </c>
      <c r="X35" s="62">
        <v>4</v>
      </c>
      <c r="Y35" s="115"/>
    </row>
    <row r="36" spans="1:25" ht="13.5" thickTop="1">
      <c r="A36" s="79"/>
      <c r="B36" s="128" t="s">
        <v>56</v>
      </c>
      <c r="C36" s="81">
        <f aca="true" t="shared" si="7" ref="C36:X36">SUM(C37:C38)</f>
        <v>6</v>
      </c>
      <c r="D36" s="82">
        <f t="shared" si="7"/>
        <v>10</v>
      </c>
      <c r="E36" s="117">
        <f t="shared" si="7"/>
        <v>2</v>
      </c>
      <c r="F36" s="118">
        <f t="shared" si="7"/>
        <v>1</v>
      </c>
      <c r="G36" s="118">
        <f t="shared" si="7"/>
        <v>0</v>
      </c>
      <c r="H36" s="118">
        <f t="shared" si="7"/>
        <v>0</v>
      </c>
      <c r="I36" s="119">
        <f t="shared" si="7"/>
        <v>5</v>
      </c>
      <c r="J36" s="117">
        <f t="shared" si="7"/>
        <v>3</v>
      </c>
      <c r="K36" s="118">
        <f t="shared" si="7"/>
        <v>0</v>
      </c>
      <c r="L36" s="118">
        <f t="shared" si="7"/>
        <v>0</v>
      </c>
      <c r="M36" s="118">
        <f t="shared" si="7"/>
        <v>0</v>
      </c>
      <c r="N36" s="120">
        <f t="shared" si="7"/>
        <v>5</v>
      </c>
      <c r="O36" s="121">
        <f t="shared" si="7"/>
        <v>0</v>
      </c>
      <c r="P36" s="118">
        <f t="shared" si="7"/>
        <v>0</v>
      </c>
      <c r="Q36" s="118">
        <f t="shared" si="7"/>
        <v>0</v>
      </c>
      <c r="R36" s="118">
        <f t="shared" si="7"/>
        <v>0</v>
      </c>
      <c r="S36" s="119">
        <f t="shared" si="7"/>
        <v>0</v>
      </c>
      <c r="T36" s="117">
        <f t="shared" si="7"/>
        <v>0</v>
      </c>
      <c r="U36" s="118">
        <f t="shared" si="7"/>
        <v>0</v>
      </c>
      <c r="V36" s="118">
        <f t="shared" si="7"/>
        <v>0</v>
      </c>
      <c r="W36" s="118">
        <f t="shared" si="7"/>
        <v>0</v>
      </c>
      <c r="X36" s="120">
        <f t="shared" si="7"/>
        <v>0</v>
      </c>
      <c r="Y36" s="86"/>
    </row>
    <row r="37" spans="1:25" ht="12.75">
      <c r="A37" s="76" t="s">
        <v>57</v>
      </c>
      <c r="B37" s="108" t="s">
        <v>58</v>
      </c>
      <c r="C37" s="88">
        <f>E37+F37+G37+J37+K37+L37+O37+P37+Q37+T37+U37+V37</f>
        <v>3</v>
      </c>
      <c r="D37" s="89">
        <f>I37+N37+S37+X37</f>
        <v>5</v>
      </c>
      <c r="E37" s="39">
        <v>2</v>
      </c>
      <c r="F37" s="40">
        <v>1</v>
      </c>
      <c r="G37" s="40">
        <v>0</v>
      </c>
      <c r="H37" s="40" t="s">
        <v>26</v>
      </c>
      <c r="I37" s="41">
        <v>5</v>
      </c>
      <c r="J37" s="39"/>
      <c r="K37" s="40"/>
      <c r="L37" s="40"/>
      <c r="M37" s="40"/>
      <c r="N37" s="42"/>
      <c r="O37" s="39"/>
      <c r="P37" s="40"/>
      <c r="Q37" s="40"/>
      <c r="R37" s="40"/>
      <c r="S37" s="42"/>
      <c r="T37" s="39"/>
      <c r="U37" s="40"/>
      <c r="V37" s="40"/>
      <c r="W37" s="40"/>
      <c r="X37" s="42"/>
      <c r="Y37" s="125"/>
    </row>
    <row r="38" spans="1:25" ht="13.5" thickBot="1">
      <c r="A38" s="111" t="s">
        <v>59</v>
      </c>
      <c r="B38" s="129" t="s">
        <v>60</v>
      </c>
      <c r="C38" s="126">
        <f>E38+F38+G38+J38+K38+L38+O38+P38+Q38+T38+U38+V38</f>
        <v>3</v>
      </c>
      <c r="D38" s="127">
        <f>I38+N38+S38+X38</f>
        <v>5</v>
      </c>
      <c r="E38" s="56"/>
      <c r="F38" s="57"/>
      <c r="G38" s="57"/>
      <c r="H38" s="57"/>
      <c r="I38" s="58"/>
      <c r="J38" s="56">
        <v>3</v>
      </c>
      <c r="K38" s="57">
        <v>0</v>
      </c>
      <c r="L38" s="57">
        <v>0</v>
      </c>
      <c r="M38" s="57" t="s">
        <v>61</v>
      </c>
      <c r="N38" s="62">
        <v>5</v>
      </c>
      <c r="O38" s="56"/>
      <c r="P38" s="57"/>
      <c r="Q38" s="57"/>
      <c r="R38" s="57"/>
      <c r="S38" s="62"/>
      <c r="T38" s="56"/>
      <c r="U38" s="57"/>
      <c r="V38" s="57"/>
      <c r="W38" s="57"/>
      <c r="X38" s="62"/>
      <c r="Y38" s="102"/>
    </row>
    <row r="39" spans="1:25" ht="13.5" thickTop="1">
      <c r="A39" s="79"/>
      <c r="B39" s="130" t="s">
        <v>62</v>
      </c>
      <c r="C39" s="81">
        <f aca="true" t="shared" si="8" ref="C39:X39">SUM(C40:C45)</f>
        <v>26</v>
      </c>
      <c r="D39" s="82">
        <f t="shared" si="8"/>
        <v>28</v>
      </c>
      <c r="E39" s="117">
        <f t="shared" si="8"/>
        <v>0</v>
      </c>
      <c r="F39" s="118">
        <f t="shared" si="8"/>
        <v>0</v>
      </c>
      <c r="G39" s="118">
        <f t="shared" si="8"/>
        <v>0</v>
      </c>
      <c r="H39" s="118">
        <f t="shared" si="8"/>
        <v>0</v>
      </c>
      <c r="I39" s="119">
        <f t="shared" si="8"/>
        <v>0</v>
      </c>
      <c r="J39" s="117">
        <f t="shared" si="8"/>
        <v>3</v>
      </c>
      <c r="K39" s="118">
        <f t="shared" si="8"/>
        <v>2</v>
      </c>
      <c r="L39" s="118">
        <f t="shared" si="8"/>
        <v>0</v>
      </c>
      <c r="M39" s="118">
        <f t="shared" si="8"/>
        <v>0</v>
      </c>
      <c r="N39" s="120">
        <f t="shared" si="8"/>
        <v>4</v>
      </c>
      <c r="O39" s="121">
        <f t="shared" si="8"/>
        <v>7</v>
      </c>
      <c r="P39" s="118">
        <f t="shared" si="8"/>
        <v>5</v>
      </c>
      <c r="Q39" s="118">
        <f t="shared" si="8"/>
        <v>0</v>
      </c>
      <c r="R39" s="118">
        <f t="shared" si="8"/>
        <v>0</v>
      </c>
      <c r="S39" s="119">
        <f t="shared" si="8"/>
        <v>13</v>
      </c>
      <c r="T39" s="117">
        <f t="shared" si="8"/>
        <v>4</v>
      </c>
      <c r="U39" s="118">
        <f t="shared" si="8"/>
        <v>5</v>
      </c>
      <c r="V39" s="118">
        <f t="shared" si="8"/>
        <v>0</v>
      </c>
      <c r="W39" s="118">
        <f t="shared" si="8"/>
        <v>0</v>
      </c>
      <c r="X39" s="120">
        <f t="shared" si="8"/>
        <v>11</v>
      </c>
      <c r="Y39" s="86"/>
    </row>
    <row r="40" spans="1:25" ht="12.75">
      <c r="A40" s="76" t="s">
        <v>63</v>
      </c>
      <c r="B40" s="108" t="s">
        <v>64</v>
      </c>
      <c r="C40" s="88">
        <f aca="true" t="shared" si="9" ref="C40:C45">E40+F40+G40+J40+K40+L40+O40+P40+Q40+T40+U40+V40</f>
        <v>3</v>
      </c>
      <c r="D40" s="89">
        <f aca="true" t="shared" si="10" ref="D40:D45">I40+N40+S40+X40</f>
        <v>3</v>
      </c>
      <c r="E40" s="39"/>
      <c r="F40" s="40"/>
      <c r="G40" s="40"/>
      <c r="H40" s="40"/>
      <c r="I40" s="131"/>
      <c r="J40" s="39"/>
      <c r="K40" s="40"/>
      <c r="L40" s="40"/>
      <c r="M40" s="40"/>
      <c r="N40" s="132"/>
      <c r="O40" s="39">
        <v>3</v>
      </c>
      <c r="P40" s="40">
        <v>0</v>
      </c>
      <c r="Q40" s="40">
        <v>0</v>
      </c>
      <c r="R40" s="40" t="s">
        <v>26</v>
      </c>
      <c r="S40" s="131">
        <v>3</v>
      </c>
      <c r="T40" s="39"/>
      <c r="U40" s="40"/>
      <c r="V40" s="40"/>
      <c r="W40" s="40"/>
      <c r="X40" s="132"/>
      <c r="Y40" s="94"/>
    </row>
    <row r="41" spans="1:25" ht="12.75">
      <c r="A41" s="76" t="s">
        <v>65</v>
      </c>
      <c r="B41" s="108" t="s">
        <v>66</v>
      </c>
      <c r="C41" s="88">
        <f t="shared" si="9"/>
        <v>5</v>
      </c>
      <c r="D41" s="89">
        <f t="shared" si="10"/>
        <v>5</v>
      </c>
      <c r="E41" s="39"/>
      <c r="F41" s="40"/>
      <c r="G41" s="40"/>
      <c r="H41" s="40"/>
      <c r="I41" s="131"/>
      <c r="J41" s="39"/>
      <c r="K41" s="40"/>
      <c r="L41" s="40"/>
      <c r="M41" s="40"/>
      <c r="N41" s="132"/>
      <c r="O41" s="39">
        <v>2</v>
      </c>
      <c r="P41" s="40">
        <v>3</v>
      </c>
      <c r="Q41" s="40">
        <v>0</v>
      </c>
      <c r="R41" s="40" t="s">
        <v>31</v>
      </c>
      <c r="S41" s="131">
        <v>5</v>
      </c>
      <c r="T41" s="39"/>
      <c r="U41" s="40"/>
      <c r="V41" s="40"/>
      <c r="W41" s="40"/>
      <c r="X41" s="132"/>
      <c r="Y41" s="102"/>
    </row>
    <row r="42" spans="1:25" ht="12.75">
      <c r="A42" s="44" t="s">
        <v>67</v>
      </c>
      <c r="B42" s="96" t="s">
        <v>68</v>
      </c>
      <c r="C42" s="97">
        <f t="shared" si="9"/>
        <v>5</v>
      </c>
      <c r="D42" s="98">
        <f t="shared" si="10"/>
        <v>4</v>
      </c>
      <c r="E42" s="45"/>
      <c r="F42" s="46"/>
      <c r="G42" s="46"/>
      <c r="H42" s="46"/>
      <c r="I42" s="99"/>
      <c r="J42" s="45">
        <v>3</v>
      </c>
      <c r="K42" s="46">
        <v>2</v>
      </c>
      <c r="L42" s="46">
        <v>0</v>
      </c>
      <c r="M42" s="46" t="s">
        <v>26</v>
      </c>
      <c r="N42" s="100">
        <v>4</v>
      </c>
      <c r="O42" s="45"/>
      <c r="P42" s="46"/>
      <c r="Q42" s="46"/>
      <c r="R42" s="46"/>
      <c r="S42" s="101"/>
      <c r="T42" s="45"/>
      <c r="U42" s="46"/>
      <c r="V42" s="46"/>
      <c r="W42" s="46"/>
      <c r="X42" s="101"/>
      <c r="Y42" s="133"/>
    </row>
    <row r="43" spans="1:25" ht="12.75">
      <c r="A43" s="76" t="s">
        <v>69</v>
      </c>
      <c r="B43" s="103" t="s">
        <v>70</v>
      </c>
      <c r="C43" s="97">
        <f t="shared" si="9"/>
        <v>4</v>
      </c>
      <c r="D43" s="98">
        <f t="shared" si="10"/>
        <v>5</v>
      </c>
      <c r="E43" s="45"/>
      <c r="F43" s="46"/>
      <c r="G43" s="46"/>
      <c r="H43" s="46"/>
      <c r="I43" s="99"/>
      <c r="J43" s="45"/>
      <c r="K43" s="46"/>
      <c r="L43" s="46"/>
      <c r="M43" s="46"/>
      <c r="N43" s="100"/>
      <c r="O43" s="45"/>
      <c r="P43" s="46"/>
      <c r="Q43" s="46"/>
      <c r="R43" s="46"/>
      <c r="S43" s="101"/>
      <c r="T43" s="45">
        <v>2</v>
      </c>
      <c r="U43" s="46">
        <v>2</v>
      </c>
      <c r="V43" s="46">
        <v>0</v>
      </c>
      <c r="W43" s="46" t="s">
        <v>26</v>
      </c>
      <c r="X43" s="101">
        <v>5</v>
      </c>
      <c r="Y43" s="102"/>
    </row>
    <row r="44" spans="1:25" ht="12.75">
      <c r="A44" s="76" t="s">
        <v>71</v>
      </c>
      <c r="B44" s="103" t="s">
        <v>72</v>
      </c>
      <c r="C44" s="97">
        <f t="shared" si="9"/>
        <v>4</v>
      </c>
      <c r="D44" s="98">
        <f t="shared" si="10"/>
        <v>5</v>
      </c>
      <c r="E44" s="104"/>
      <c r="F44" s="105"/>
      <c r="G44" s="46"/>
      <c r="H44" s="46"/>
      <c r="I44" s="47"/>
      <c r="J44" s="45"/>
      <c r="K44" s="46"/>
      <c r="L44" s="46"/>
      <c r="M44" s="46"/>
      <c r="N44" s="106"/>
      <c r="O44" s="45">
        <v>2</v>
      </c>
      <c r="P44" s="46">
        <v>2</v>
      </c>
      <c r="Q44" s="46">
        <v>0</v>
      </c>
      <c r="R44" s="46" t="s">
        <v>26</v>
      </c>
      <c r="S44" s="106">
        <v>5</v>
      </c>
      <c r="T44" s="45"/>
      <c r="U44" s="46"/>
      <c r="V44" s="46"/>
      <c r="W44" s="46"/>
      <c r="X44" s="106"/>
      <c r="Y44" s="102"/>
    </row>
    <row r="45" spans="1:25" ht="13.5" thickBot="1">
      <c r="A45" s="111" t="s">
        <v>73</v>
      </c>
      <c r="B45" s="107" t="s">
        <v>74</v>
      </c>
      <c r="C45" s="126">
        <f t="shared" si="9"/>
        <v>5</v>
      </c>
      <c r="D45" s="127">
        <f t="shared" si="10"/>
        <v>6</v>
      </c>
      <c r="E45" s="134"/>
      <c r="F45" s="135"/>
      <c r="G45" s="57"/>
      <c r="H45" s="57"/>
      <c r="I45" s="58"/>
      <c r="J45" s="56"/>
      <c r="K45" s="57"/>
      <c r="L45" s="57"/>
      <c r="M45" s="57"/>
      <c r="N45" s="62"/>
      <c r="O45" s="56"/>
      <c r="P45" s="57"/>
      <c r="Q45" s="57"/>
      <c r="R45" s="57"/>
      <c r="S45" s="62"/>
      <c r="T45" s="56">
        <v>2</v>
      </c>
      <c r="U45" s="57">
        <v>3</v>
      </c>
      <c r="V45" s="57">
        <v>0</v>
      </c>
      <c r="W45" s="57" t="s">
        <v>26</v>
      </c>
      <c r="X45" s="62">
        <v>6</v>
      </c>
      <c r="Y45" s="115"/>
    </row>
    <row r="46" spans="1:25" ht="13.5" thickTop="1">
      <c r="A46" s="79"/>
      <c r="B46" s="80" t="s">
        <v>75</v>
      </c>
      <c r="C46" s="81">
        <f aca="true" t="shared" si="11" ref="C46:X46">SUM(C48:C49)</f>
        <v>1</v>
      </c>
      <c r="D46" s="82">
        <f t="shared" si="11"/>
        <v>11</v>
      </c>
      <c r="E46" s="136">
        <f t="shared" si="11"/>
        <v>0</v>
      </c>
      <c r="F46" s="137">
        <f t="shared" si="11"/>
        <v>0</v>
      </c>
      <c r="G46" s="137">
        <f t="shared" si="11"/>
        <v>0</v>
      </c>
      <c r="H46" s="137">
        <f t="shared" si="11"/>
        <v>0</v>
      </c>
      <c r="I46" s="138">
        <f t="shared" si="11"/>
        <v>0</v>
      </c>
      <c r="J46" s="136">
        <f t="shared" si="11"/>
        <v>0</v>
      </c>
      <c r="K46" s="137">
        <f t="shared" si="11"/>
        <v>0</v>
      </c>
      <c r="L46" s="137">
        <f t="shared" si="11"/>
        <v>0</v>
      </c>
      <c r="M46" s="137">
        <f t="shared" si="11"/>
        <v>0</v>
      </c>
      <c r="N46" s="139">
        <f t="shared" si="11"/>
        <v>0</v>
      </c>
      <c r="O46" s="140">
        <f t="shared" si="11"/>
        <v>0</v>
      </c>
      <c r="P46" s="137">
        <f t="shared" si="11"/>
        <v>1</v>
      </c>
      <c r="Q46" s="137">
        <f t="shared" si="11"/>
        <v>0</v>
      </c>
      <c r="R46" s="137">
        <f t="shared" si="11"/>
        <v>0</v>
      </c>
      <c r="S46" s="138">
        <f t="shared" si="11"/>
        <v>11</v>
      </c>
      <c r="T46" s="136">
        <f t="shared" si="11"/>
        <v>0</v>
      </c>
      <c r="U46" s="137">
        <f t="shared" si="11"/>
        <v>0</v>
      </c>
      <c r="V46" s="137">
        <f t="shared" si="11"/>
        <v>0</v>
      </c>
      <c r="W46" s="137">
        <f t="shared" si="11"/>
        <v>0</v>
      </c>
      <c r="X46" s="139">
        <f t="shared" si="11"/>
        <v>0</v>
      </c>
      <c r="Y46" s="141"/>
    </row>
    <row r="47" spans="1:25" ht="12.75">
      <c r="A47" s="76"/>
      <c r="B47" s="96" t="s">
        <v>76</v>
      </c>
      <c r="C47" s="88">
        <f>E47+F47+G47+J47+K47+L47+O47+P47+Q47+T47+U47+V47</f>
        <v>0</v>
      </c>
      <c r="D47" s="89">
        <f>I47+N47+S47+X47</f>
        <v>0</v>
      </c>
      <c r="E47" s="142"/>
      <c r="F47" s="143"/>
      <c r="G47" s="40"/>
      <c r="H47" s="40"/>
      <c r="I47" s="41"/>
      <c r="J47" s="39"/>
      <c r="K47" s="40"/>
      <c r="L47" s="40"/>
      <c r="M47" s="40"/>
      <c r="N47" s="42"/>
      <c r="O47" s="39"/>
      <c r="P47" s="40"/>
      <c r="Q47" s="40"/>
      <c r="R47" s="40"/>
      <c r="S47" s="42"/>
      <c r="T47" s="39"/>
      <c r="U47" s="40"/>
      <c r="V47" s="40"/>
      <c r="W47" s="40"/>
      <c r="X47" s="42"/>
      <c r="Y47" s="94"/>
    </row>
    <row r="48" spans="1:25" ht="12.75">
      <c r="A48" s="76"/>
      <c r="B48" s="96" t="s">
        <v>77</v>
      </c>
      <c r="C48" s="88">
        <f>E48+F48+G48+J48+K48+L48+O48+P48+Q48+T48+U48+V48</f>
        <v>0</v>
      </c>
      <c r="D48" s="89">
        <f>I48+N48+S48+X48</f>
        <v>0</v>
      </c>
      <c r="E48" s="142"/>
      <c r="F48" s="143"/>
      <c r="G48" s="40"/>
      <c r="H48" s="40"/>
      <c r="I48" s="41"/>
      <c r="J48" s="39"/>
      <c r="K48" s="40"/>
      <c r="L48" s="40"/>
      <c r="M48" s="40"/>
      <c r="N48" s="42"/>
      <c r="O48" s="39"/>
      <c r="P48" s="40"/>
      <c r="Q48" s="40"/>
      <c r="R48" s="40"/>
      <c r="S48" s="42"/>
      <c r="T48" s="39"/>
      <c r="U48" s="40"/>
      <c r="V48" s="40"/>
      <c r="W48" s="40"/>
      <c r="X48" s="42"/>
      <c r="Y48" s="102"/>
    </row>
    <row r="49" spans="1:25" ht="13.5" thickBot="1">
      <c r="A49" s="111" t="s">
        <v>78</v>
      </c>
      <c r="B49" s="107" t="s">
        <v>79</v>
      </c>
      <c r="C49" s="126">
        <f>E49+F49+G49+J49+K49+L49+O49+P49+Q49+T49+U49+V49</f>
        <v>1</v>
      </c>
      <c r="D49" s="127">
        <f>I49+N49+S49+X49</f>
        <v>11</v>
      </c>
      <c r="E49" s="134"/>
      <c r="F49" s="135"/>
      <c r="G49" s="57"/>
      <c r="H49" s="57"/>
      <c r="I49" s="58"/>
      <c r="J49" s="56"/>
      <c r="K49" s="57"/>
      <c r="L49" s="57"/>
      <c r="M49" s="57"/>
      <c r="N49" s="62"/>
      <c r="O49" s="56">
        <v>0</v>
      </c>
      <c r="P49" s="57">
        <v>1</v>
      </c>
      <c r="Q49" s="57">
        <v>0</v>
      </c>
      <c r="R49" s="57" t="s">
        <v>31</v>
      </c>
      <c r="S49" s="62">
        <v>11</v>
      </c>
      <c r="T49" s="56"/>
      <c r="U49" s="57"/>
      <c r="V49" s="57"/>
      <c r="W49" s="57"/>
      <c r="X49" s="62"/>
      <c r="Y49" s="115"/>
    </row>
    <row r="50" spans="1:25" ht="13.5" thickTop="1">
      <c r="A50" s="79"/>
      <c r="B50" s="80" t="s">
        <v>80</v>
      </c>
      <c r="C50" s="81">
        <f aca="true" t="shared" si="12" ref="C50:X50">SUM(C51:C53)</f>
        <v>18</v>
      </c>
      <c r="D50" s="82">
        <f t="shared" si="12"/>
        <v>8</v>
      </c>
      <c r="E50" s="136">
        <f t="shared" si="12"/>
        <v>0</v>
      </c>
      <c r="F50" s="137">
        <f t="shared" si="12"/>
        <v>0</v>
      </c>
      <c r="G50" s="137">
        <f t="shared" si="12"/>
        <v>0</v>
      </c>
      <c r="H50" s="137">
        <f t="shared" si="12"/>
        <v>0</v>
      </c>
      <c r="I50" s="138">
        <f t="shared" si="12"/>
        <v>0</v>
      </c>
      <c r="J50" s="136">
        <f t="shared" si="12"/>
        <v>0</v>
      </c>
      <c r="K50" s="137">
        <f t="shared" si="12"/>
        <v>6</v>
      </c>
      <c r="L50" s="137">
        <f t="shared" si="12"/>
        <v>0</v>
      </c>
      <c r="M50" s="137">
        <f t="shared" si="12"/>
        <v>0</v>
      </c>
      <c r="N50" s="139">
        <f t="shared" si="12"/>
        <v>2</v>
      </c>
      <c r="O50" s="140">
        <f t="shared" si="12"/>
        <v>0</v>
      </c>
      <c r="P50" s="137">
        <f t="shared" si="12"/>
        <v>6</v>
      </c>
      <c r="Q50" s="137">
        <f t="shared" si="12"/>
        <v>0</v>
      </c>
      <c r="R50" s="137">
        <f t="shared" si="12"/>
        <v>0</v>
      </c>
      <c r="S50" s="138">
        <f t="shared" si="12"/>
        <v>2</v>
      </c>
      <c r="T50" s="136">
        <f t="shared" si="12"/>
        <v>0</v>
      </c>
      <c r="U50" s="137">
        <f t="shared" si="12"/>
        <v>6</v>
      </c>
      <c r="V50" s="137">
        <f t="shared" si="12"/>
        <v>0</v>
      </c>
      <c r="W50" s="137">
        <f t="shared" si="12"/>
        <v>0</v>
      </c>
      <c r="X50" s="139">
        <f t="shared" si="12"/>
        <v>4</v>
      </c>
      <c r="Y50" s="141"/>
    </row>
    <row r="51" spans="1:25" ht="12.75">
      <c r="A51" s="76" t="s">
        <v>81</v>
      </c>
      <c r="B51" s="96" t="s">
        <v>82</v>
      </c>
      <c r="C51" s="88">
        <f>E51+F51+G51+J51+K51+L51+O51+P51+Q51+T51+U51+V51</f>
        <v>6</v>
      </c>
      <c r="D51" s="89">
        <f>I51+N51+S51+X51</f>
        <v>2</v>
      </c>
      <c r="E51" s="104"/>
      <c r="F51" s="105"/>
      <c r="G51" s="46"/>
      <c r="H51" s="46"/>
      <c r="I51" s="47"/>
      <c r="J51" s="104">
        <v>0</v>
      </c>
      <c r="K51" s="105">
        <v>6</v>
      </c>
      <c r="L51" s="46">
        <v>0</v>
      </c>
      <c r="M51" s="46" t="s">
        <v>31</v>
      </c>
      <c r="N51" s="47">
        <v>2</v>
      </c>
      <c r="O51" s="45"/>
      <c r="P51" s="46"/>
      <c r="Q51" s="46"/>
      <c r="R51" s="46"/>
      <c r="S51" s="106"/>
      <c r="T51" s="45"/>
      <c r="U51" s="46"/>
      <c r="V51" s="46"/>
      <c r="W51" s="46"/>
      <c r="X51" s="106"/>
      <c r="Y51" s="94"/>
    </row>
    <row r="52" spans="1:25" ht="12.75">
      <c r="A52" s="76" t="s">
        <v>83</v>
      </c>
      <c r="B52" s="96" t="s">
        <v>84</v>
      </c>
      <c r="C52" s="88">
        <f>E52+F52+G52+J52+K52+L52+O52+P52+Q52+T52+U52+V52</f>
        <v>6</v>
      </c>
      <c r="D52" s="89">
        <f>I52+N52+S52+X52</f>
        <v>2</v>
      </c>
      <c r="E52" s="144"/>
      <c r="F52" s="145"/>
      <c r="G52" s="72"/>
      <c r="H52" s="72"/>
      <c r="I52" s="73"/>
      <c r="J52" s="71"/>
      <c r="K52" s="72"/>
      <c r="L52" s="72"/>
      <c r="M52" s="72"/>
      <c r="N52" s="74"/>
      <c r="O52" s="71">
        <v>0</v>
      </c>
      <c r="P52" s="72">
        <v>6</v>
      </c>
      <c r="Q52" s="72">
        <v>0</v>
      </c>
      <c r="R52" s="72" t="s">
        <v>31</v>
      </c>
      <c r="S52" s="74">
        <v>2</v>
      </c>
      <c r="T52" s="71"/>
      <c r="U52" s="72"/>
      <c r="V52" s="72"/>
      <c r="W52" s="72"/>
      <c r="X52" s="74"/>
      <c r="Y52" s="146" t="s">
        <v>81</v>
      </c>
    </row>
    <row r="53" spans="1:25" ht="13.5" thickBot="1">
      <c r="A53" s="76" t="s">
        <v>85</v>
      </c>
      <c r="B53" s="107" t="s">
        <v>86</v>
      </c>
      <c r="C53" s="113">
        <f>E53+F53+G53+J53+K53+L53+O53+P53+Q53+T53+U53+V53</f>
        <v>6</v>
      </c>
      <c r="D53" s="114">
        <f>I53+N53+S53+X53</f>
        <v>4</v>
      </c>
      <c r="E53" s="134"/>
      <c r="F53" s="135"/>
      <c r="G53" s="57"/>
      <c r="H53" s="57"/>
      <c r="I53" s="58"/>
      <c r="J53" s="56"/>
      <c r="K53" s="57"/>
      <c r="L53" s="57"/>
      <c r="M53" s="57"/>
      <c r="N53" s="62"/>
      <c r="O53" s="56"/>
      <c r="P53" s="57"/>
      <c r="Q53" s="57"/>
      <c r="R53" s="57"/>
      <c r="S53" s="62"/>
      <c r="T53" s="56">
        <v>0</v>
      </c>
      <c r="U53" s="57">
        <v>6</v>
      </c>
      <c r="V53" s="57">
        <v>0</v>
      </c>
      <c r="W53" s="57" t="s">
        <v>26</v>
      </c>
      <c r="X53" s="62">
        <v>4</v>
      </c>
      <c r="Y53" s="147" t="s">
        <v>83</v>
      </c>
    </row>
    <row r="54" spans="1:25" ht="14.25" thickBot="1" thickTop="1">
      <c r="A54" s="148"/>
      <c r="B54" s="149" t="s">
        <v>87</v>
      </c>
      <c r="C54" s="150">
        <f aca="true" t="shared" si="13" ref="C54:X54">C50+C46+C39+C36+C18+C9+C29</f>
        <v>121</v>
      </c>
      <c r="D54" s="151">
        <f t="shared" si="13"/>
        <v>131</v>
      </c>
      <c r="E54" s="152">
        <f t="shared" si="13"/>
        <v>16</v>
      </c>
      <c r="F54" s="153">
        <f t="shared" si="13"/>
        <v>9</v>
      </c>
      <c r="G54" s="153">
        <f t="shared" si="13"/>
        <v>7</v>
      </c>
      <c r="H54" s="153">
        <f t="shared" si="13"/>
        <v>0</v>
      </c>
      <c r="I54" s="154">
        <f t="shared" si="13"/>
        <v>35</v>
      </c>
      <c r="J54" s="152">
        <f t="shared" si="13"/>
        <v>12</v>
      </c>
      <c r="K54" s="153">
        <f t="shared" si="13"/>
        <v>16</v>
      </c>
      <c r="L54" s="153">
        <f t="shared" si="13"/>
        <v>3</v>
      </c>
      <c r="M54" s="153">
        <f t="shared" si="13"/>
        <v>0</v>
      </c>
      <c r="N54" s="154">
        <f t="shared" si="13"/>
        <v>31</v>
      </c>
      <c r="O54" s="152">
        <f t="shared" si="13"/>
        <v>14</v>
      </c>
      <c r="P54" s="153">
        <f t="shared" si="13"/>
        <v>16</v>
      </c>
      <c r="Q54" s="153">
        <f t="shared" si="13"/>
        <v>0</v>
      </c>
      <c r="R54" s="153">
        <f t="shared" si="13"/>
        <v>0</v>
      </c>
      <c r="S54" s="154">
        <f t="shared" si="13"/>
        <v>37</v>
      </c>
      <c r="T54" s="152">
        <f t="shared" si="13"/>
        <v>8</v>
      </c>
      <c r="U54" s="153">
        <f t="shared" si="13"/>
        <v>18</v>
      </c>
      <c r="V54" s="153">
        <f t="shared" si="13"/>
        <v>2</v>
      </c>
      <c r="W54" s="153">
        <f t="shared" si="13"/>
        <v>0</v>
      </c>
      <c r="X54" s="154">
        <f t="shared" si="13"/>
        <v>28</v>
      </c>
      <c r="Y54" s="155"/>
    </row>
    <row r="55" spans="1:25" ht="12.75">
      <c r="A55" s="156"/>
      <c r="B55" s="157" t="s">
        <v>88</v>
      </c>
      <c r="C55" s="158"/>
      <c r="D55" s="159">
        <f>H55+M55+R55+W55</f>
        <v>1</v>
      </c>
      <c r="E55" s="160"/>
      <c r="F55" s="161"/>
      <c r="G55" s="161"/>
      <c r="H55" s="161">
        <f>COUNTIF(H10:H53,"*s*")</f>
        <v>0</v>
      </c>
      <c r="I55" s="162"/>
      <c r="J55" s="163"/>
      <c r="K55" s="161"/>
      <c r="L55" s="161"/>
      <c r="M55" s="161">
        <f>COUNTIF(M10:M53,"*s*")</f>
        <v>1</v>
      </c>
      <c r="N55" s="162"/>
      <c r="O55" s="163"/>
      <c r="P55" s="161"/>
      <c r="Q55" s="161"/>
      <c r="R55" s="161">
        <f>COUNTIF(R10:R53,"*s*")</f>
        <v>0</v>
      </c>
      <c r="S55" s="162"/>
      <c r="T55" s="163"/>
      <c r="U55" s="161"/>
      <c r="V55" s="161"/>
      <c r="W55" s="161">
        <f>COUNTIF(W$10:W$53,"*s*")</f>
        <v>0</v>
      </c>
      <c r="X55" s="162"/>
      <c r="Y55" s="78"/>
    </row>
    <row r="56" spans="1:25" ht="12.75">
      <c r="A56" s="156"/>
      <c r="B56" s="164" t="s">
        <v>89</v>
      </c>
      <c r="C56" s="165"/>
      <c r="D56" s="159">
        <f>H56+M56+R56+W56</f>
        <v>20</v>
      </c>
      <c r="E56" s="166"/>
      <c r="F56" s="167"/>
      <c r="G56" s="167"/>
      <c r="H56" s="161">
        <f>COUNTIF(H11:H53,"*v*")</f>
        <v>5</v>
      </c>
      <c r="I56" s="168"/>
      <c r="J56" s="169"/>
      <c r="K56" s="167"/>
      <c r="L56" s="167"/>
      <c r="M56" s="161">
        <f>COUNTIF(M10:M53,"*v*")</f>
        <v>4</v>
      </c>
      <c r="N56" s="168"/>
      <c r="O56" s="169"/>
      <c r="P56" s="167"/>
      <c r="Q56" s="167"/>
      <c r="R56" s="161">
        <f>COUNTIF(R10:R53,"*v*")</f>
        <v>5</v>
      </c>
      <c r="S56" s="168"/>
      <c r="T56" s="169"/>
      <c r="U56" s="167"/>
      <c r="V56" s="167"/>
      <c r="W56" s="161">
        <f>COUNTIF(W$10:W$53,"*v*")</f>
        <v>6</v>
      </c>
      <c r="X56" s="168"/>
      <c r="Y56" s="31"/>
    </row>
    <row r="57" spans="1:25" ht="13.5" thickBot="1">
      <c r="A57" s="170"/>
      <c r="B57" s="171" t="s">
        <v>90</v>
      </c>
      <c r="C57" s="172"/>
      <c r="D57" s="173">
        <f>H57+M57+R57+W57</f>
        <v>12</v>
      </c>
      <c r="E57" s="174"/>
      <c r="F57" s="175"/>
      <c r="G57" s="175"/>
      <c r="H57" s="175">
        <f>COUNTIF(H10:H53,"*f*")</f>
        <v>3</v>
      </c>
      <c r="I57" s="176"/>
      <c r="J57" s="177"/>
      <c r="K57" s="175"/>
      <c r="L57" s="175"/>
      <c r="M57" s="175">
        <f>COUNTIF(M10:M53,"*f*")</f>
        <v>3</v>
      </c>
      <c r="N57" s="176"/>
      <c r="O57" s="177"/>
      <c r="P57" s="175"/>
      <c r="Q57" s="175"/>
      <c r="R57" s="175">
        <f>COUNTIF(R10:R53,"*f*")</f>
        <v>5</v>
      </c>
      <c r="S57" s="176"/>
      <c r="T57" s="177"/>
      <c r="U57" s="175"/>
      <c r="V57" s="175"/>
      <c r="W57" s="175">
        <f>COUNTIF(W$10:W$53,"*f*")</f>
        <v>1</v>
      </c>
      <c r="X57" s="176"/>
      <c r="Y57" s="178"/>
    </row>
    <row r="58" ht="13.5" thickTop="1"/>
  </sheetData>
  <sheetProtection/>
  <mergeCells count="12">
    <mergeCell ref="B6:B8"/>
    <mergeCell ref="C6:D6"/>
    <mergeCell ref="A1:Y1"/>
    <mergeCell ref="A2:Y2"/>
    <mergeCell ref="A3:Y3"/>
    <mergeCell ref="A4:Y4"/>
    <mergeCell ref="A5:Y5"/>
    <mergeCell ref="Y6:Y7"/>
    <mergeCell ref="C7:C8"/>
    <mergeCell ref="D7:D8"/>
    <mergeCell ref="E6:X6"/>
    <mergeCell ref="A6:A8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&amp;LBudapesti Műszaki Főiskola
Keleti Károly Gazdasági Főiskolai Kar&amp;RÉrvényes: 2003/2004-es tanévtől</oddHeader>
    <oddFooter>&amp;LBudapest, &amp;D&amp;CLogisztikai műszaki menedzser asszisztens
&amp;P.oldal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60" zoomScalePageLayoutView="0" workbookViewId="0" topLeftCell="B1">
      <selection activeCell="D14" sqref="D14:G14"/>
    </sheetView>
  </sheetViews>
  <sheetFormatPr defaultColWidth="9.00390625" defaultRowHeight="12.75"/>
  <cols>
    <col min="1" max="1" width="46.00390625" style="0" bestFit="1" customWidth="1"/>
    <col min="2" max="2" width="15.625" style="0" bestFit="1" customWidth="1"/>
    <col min="3" max="3" width="6.875" style="0" customWidth="1"/>
    <col min="4" max="4" width="13.125" style="0" customWidth="1"/>
    <col min="5" max="5" width="37.125" style="0" bestFit="1" customWidth="1"/>
    <col min="6" max="6" width="7.00390625" style="0" bestFit="1" customWidth="1"/>
    <col min="7" max="7" width="6.875" style="0" bestFit="1" customWidth="1"/>
  </cols>
  <sheetData>
    <row r="1" spans="1:7" ht="18.75">
      <c r="A1" s="354" t="s">
        <v>91</v>
      </c>
      <c r="B1" s="354"/>
      <c r="C1" s="354"/>
      <c r="D1" s="354"/>
      <c r="E1" s="354"/>
      <c r="F1" s="354"/>
      <c r="G1" s="354"/>
    </row>
    <row r="2" spans="1:7" ht="18.75">
      <c r="A2" s="355" t="s">
        <v>92</v>
      </c>
      <c r="B2" s="355"/>
      <c r="C2" s="355"/>
      <c r="D2" s="355"/>
      <c r="E2" s="355"/>
      <c r="F2" s="355"/>
      <c r="G2" s="355"/>
    </row>
    <row r="3" spans="1:7" ht="18.75">
      <c r="A3" s="356" t="s">
        <v>93</v>
      </c>
      <c r="B3" s="356"/>
      <c r="C3" s="356"/>
      <c r="D3" s="356"/>
      <c r="E3" s="356"/>
      <c r="F3" s="356"/>
      <c r="G3" s="356"/>
    </row>
    <row r="4" spans="1:7" ht="13.5" thickBot="1">
      <c r="A4" s="357"/>
      <c r="B4" s="357"/>
      <c r="C4" s="357"/>
      <c r="D4" s="357"/>
      <c r="E4" s="357"/>
      <c r="F4" s="357"/>
      <c r="G4" s="357"/>
    </row>
    <row r="5" spans="1:7" ht="15.75" thickTop="1">
      <c r="A5" s="358" t="s">
        <v>6</v>
      </c>
      <c r="B5" s="360" t="s">
        <v>94</v>
      </c>
      <c r="C5" s="361"/>
      <c r="D5" s="179"/>
      <c r="E5" s="362" t="s">
        <v>8</v>
      </c>
      <c r="F5" s="362"/>
      <c r="G5" s="363"/>
    </row>
    <row r="6" spans="1:7" ht="15">
      <c r="A6" s="359"/>
      <c r="B6" s="364" t="s">
        <v>95</v>
      </c>
      <c r="C6" s="366" t="s">
        <v>96</v>
      </c>
      <c r="D6" s="368" t="s">
        <v>97</v>
      </c>
      <c r="E6" s="369"/>
      <c r="F6" s="369"/>
      <c r="G6" s="370"/>
    </row>
    <row r="7" spans="1:7" ht="15.75" thickBot="1">
      <c r="A7" s="359"/>
      <c r="B7" s="365"/>
      <c r="C7" s="367"/>
      <c r="D7" s="180" t="s">
        <v>98</v>
      </c>
      <c r="E7" s="181" t="s">
        <v>99</v>
      </c>
      <c r="F7" s="182" t="s">
        <v>100</v>
      </c>
      <c r="G7" s="183" t="s">
        <v>101</v>
      </c>
    </row>
    <row r="8" spans="1:7" ht="16.5" thickTop="1">
      <c r="A8" s="184" t="s">
        <v>22</v>
      </c>
      <c r="B8" s="185"/>
      <c r="C8" s="186">
        <f>SUM(C10:C16)</f>
        <v>23</v>
      </c>
      <c r="D8" s="187"/>
      <c r="E8" s="188"/>
      <c r="F8" s="189"/>
      <c r="G8" s="190">
        <f>SUM(G9:G16)</f>
        <v>8</v>
      </c>
    </row>
    <row r="9" spans="1:7" ht="15">
      <c r="A9" s="191" t="s">
        <v>23</v>
      </c>
      <c r="B9" s="192"/>
      <c r="C9" s="193"/>
      <c r="D9" s="194"/>
      <c r="E9" s="195"/>
      <c r="F9" s="195"/>
      <c r="G9" s="196"/>
    </row>
    <row r="10" spans="1:7" ht="15">
      <c r="A10" s="197" t="s">
        <v>25</v>
      </c>
      <c r="B10" s="198" t="s">
        <v>12</v>
      </c>
      <c r="C10" s="199">
        <v>3</v>
      </c>
      <c r="D10" s="200" t="s">
        <v>102</v>
      </c>
      <c r="E10" s="201" t="s">
        <v>103</v>
      </c>
      <c r="F10" s="202" t="s">
        <v>12</v>
      </c>
      <c r="G10" s="203">
        <v>2</v>
      </c>
    </row>
    <row r="11" spans="1:7" ht="30">
      <c r="A11" s="204" t="s">
        <v>28</v>
      </c>
      <c r="B11" s="198" t="s">
        <v>14</v>
      </c>
      <c r="C11" s="199">
        <v>2</v>
      </c>
      <c r="D11" s="200"/>
      <c r="E11" s="201"/>
      <c r="F11" s="202"/>
      <c r="G11" s="203"/>
    </row>
    <row r="12" spans="1:7" ht="15">
      <c r="A12" s="205" t="s">
        <v>30</v>
      </c>
      <c r="B12" s="198" t="s">
        <v>12</v>
      </c>
      <c r="C12" s="199">
        <v>3</v>
      </c>
      <c r="D12" s="206" t="s">
        <v>104</v>
      </c>
      <c r="E12" s="207" t="s">
        <v>30</v>
      </c>
      <c r="F12" s="208" t="s">
        <v>15</v>
      </c>
      <c r="G12" s="209">
        <v>2</v>
      </c>
    </row>
    <row r="13" spans="1:7" ht="15">
      <c r="A13" s="210" t="s">
        <v>32</v>
      </c>
      <c r="B13" s="211"/>
      <c r="C13" s="212"/>
      <c r="D13" s="206"/>
      <c r="E13" s="207"/>
      <c r="F13" s="208"/>
      <c r="G13" s="209"/>
    </row>
    <row r="14" spans="1:7" ht="15">
      <c r="A14" s="213" t="s">
        <v>34</v>
      </c>
      <c r="B14" s="211" t="s">
        <v>13</v>
      </c>
      <c r="C14" s="212">
        <v>5</v>
      </c>
      <c r="D14" s="214"/>
      <c r="E14" s="215"/>
      <c r="F14" s="216"/>
      <c r="G14" s="217"/>
    </row>
    <row r="15" spans="1:7" ht="15">
      <c r="A15" s="218" t="s">
        <v>35</v>
      </c>
      <c r="B15" s="211"/>
      <c r="C15" s="212"/>
      <c r="D15" s="206"/>
      <c r="E15" s="207"/>
      <c r="F15" s="208"/>
      <c r="G15" s="209"/>
    </row>
    <row r="16" spans="1:7" ht="15">
      <c r="A16" s="213" t="s">
        <v>37</v>
      </c>
      <c r="B16" s="211" t="s">
        <v>12</v>
      </c>
      <c r="C16" s="212">
        <v>10</v>
      </c>
      <c r="D16" s="206" t="s">
        <v>105</v>
      </c>
      <c r="E16" s="207" t="s">
        <v>106</v>
      </c>
      <c r="F16" s="208" t="s">
        <v>12</v>
      </c>
      <c r="G16" s="209">
        <v>4</v>
      </c>
    </row>
    <row r="17" spans="1:7" ht="15.75">
      <c r="A17" s="219" t="s">
        <v>38</v>
      </c>
      <c r="B17" s="220"/>
      <c r="C17" s="221">
        <f>SUM(C18:C27)</f>
        <v>33</v>
      </c>
      <c r="D17" s="222"/>
      <c r="E17" s="223"/>
      <c r="F17" s="224"/>
      <c r="G17" s="225">
        <f>SUM(G18:G24)</f>
        <v>26</v>
      </c>
    </row>
    <row r="18" spans="1:7" ht="15">
      <c r="A18" s="226" t="s">
        <v>39</v>
      </c>
      <c r="B18" s="227" t="s">
        <v>12</v>
      </c>
      <c r="C18" s="228">
        <v>3</v>
      </c>
      <c r="D18" s="200" t="s">
        <v>107</v>
      </c>
      <c r="E18" s="201" t="s">
        <v>39</v>
      </c>
      <c r="F18" s="208" t="s">
        <v>12</v>
      </c>
      <c r="G18" s="209">
        <v>6</v>
      </c>
    </row>
    <row r="19" spans="1:7" ht="15">
      <c r="A19" s="226" t="s">
        <v>40</v>
      </c>
      <c r="B19" s="198" t="s">
        <v>13</v>
      </c>
      <c r="C19" s="199">
        <v>3</v>
      </c>
      <c r="D19" s="206" t="s">
        <v>108</v>
      </c>
      <c r="E19" s="207" t="s">
        <v>40</v>
      </c>
      <c r="F19" s="202" t="s">
        <v>13</v>
      </c>
      <c r="G19" s="203">
        <v>6</v>
      </c>
    </row>
    <row r="20" spans="1:7" ht="15">
      <c r="A20" s="226" t="s">
        <v>41</v>
      </c>
      <c r="B20" s="211" t="s">
        <v>14</v>
      </c>
      <c r="C20" s="212">
        <v>2</v>
      </c>
      <c r="D20" s="206"/>
      <c r="E20" s="207"/>
      <c r="F20" s="208"/>
      <c r="G20" s="209"/>
    </row>
    <row r="21" spans="1:7" ht="15">
      <c r="A21" s="229" t="s">
        <v>42</v>
      </c>
      <c r="B21" s="211" t="s">
        <v>12</v>
      </c>
      <c r="C21" s="212">
        <v>3</v>
      </c>
      <c r="D21" s="206" t="s">
        <v>109</v>
      </c>
      <c r="E21" s="207" t="s">
        <v>110</v>
      </c>
      <c r="F21" s="208" t="s">
        <v>13</v>
      </c>
      <c r="G21" s="209">
        <v>7</v>
      </c>
    </row>
    <row r="22" spans="1:7" ht="15">
      <c r="A22" s="229" t="s">
        <v>43</v>
      </c>
      <c r="B22" s="211" t="s">
        <v>13</v>
      </c>
      <c r="C22" s="212">
        <v>3</v>
      </c>
      <c r="D22" s="206"/>
      <c r="E22" s="207"/>
      <c r="F22" s="208"/>
      <c r="G22" s="209"/>
    </row>
    <row r="23" spans="1:7" ht="15">
      <c r="A23" s="229" t="s">
        <v>44</v>
      </c>
      <c r="B23" s="211" t="s">
        <v>12</v>
      </c>
      <c r="C23" s="212">
        <v>4</v>
      </c>
      <c r="D23" s="200" t="s">
        <v>111</v>
      </c>
      <c r="E23" s="201" t="s">
        <v>112</v>
      </c>
      <c r="F23" s="208" t="s">
        <v>12</v>
      </c>
      <c r="G23" s="209">
        <v>3</v>
      </c>
    </row>
    <row r="24" spans="1:7" ht="15">
      <c r="A24" s="229" t="s">
        <v>45</v>
      </c>
      <c r="B24" s="211" t="s">
        <v>13</v>
      </c>
      <c r="C24" s="212">
        <v>5</v>
      </c>
      <c r="D24" s="206" t="s">
        <v>113</v>
      </c>
      <c r="E24" s="207" t="s">
        <v>114</v>
      </c>
      <c r="F24" s="202" t="s">
        <v>13</v>
      </c>
      <c r="G24" s="203">
        <v>4</v>
      </c>
    </row>
    <row r="25" spans="1:7" ht="15">
      <c r="A25" s="229" t="s">
        <v>46</v>
      </c>
      <c r="B25" s="211" t="s">
        <v>12</v>
      </c>
      <c r="C25" s="212">
        <v>4</v>
      </c>
      <c r="D25" s="206"/>
      <c r="E25" s="207"/>
      <c r="F25" s="202"/>
      <c r="G25" s="203"/>
    </row>
    <row r="26" spans="1:7" ht="15">
      <c r="A26" s="229" t="s">
        <v>47</v>
      </c>
      <c r="B26" s="211" t="s">
        <v>13</v>
      </c>
      <c r="C26" s="212">
        <v>4</v>
      </c>
      <c r="D26" s="206"/>
      <c r="E26" s="207"/>
      <c r="F26" s="202"/>
      <c r="G26" s="203"/>
    </row>
    <row r="27" spans="1:7" ht="15">
      <c r="A27" s="229" t="s">
        <v>48</v>
      </c>
      <c r="B27" s="211" t="s">
        <v>14</v>
      </c>
      <c r="C27" s="212">
        <v>2</v>
      </c>
      <c r="D27" s="206"/>
      <c r="E27" s="207"/>
      <c r="F27" s="202"/>
      <c r="G27" s="203"/>
    </row>
    <row r="28" spans="1:7" ht="15.75">
      <c r="A28" s="230" t="s">
        <v>49</v>
      </c>
      <c r="B28" s="231"/>
      <c r="C28" s="232">
        <f>SUM(C29:C34)</f>
        <v>18</v>
      </c>
      <c r="D28" s="233"/>
      <c r="E28" s="223"/>
      <c r="F28" s="234"/>
      <c r="G28" s="235"/>
    </row>
    <row r="29" spans="1:7" ht="15">
      <c r="A29" s="226" t="s">
        <v>50</v>
      </c>
      <c r="B29" s="211" t="s">
        <v>14</v>
      </c>
      <c r="C29" s="212">
        <v>3</v>
      </c>
      <c r="D29" s="206"/>
      <c r="E29" s="207"/>
      <c r="F29" s="202"/>
      <c r="G29" s="203"/>
    </row>
    <row r="30" spans="1:7" ht="15">
      <c r="A30" s="229" t="s">
        <v>51</v>
      </c>
      <c r="B30" s="211" t="s">
        <v>15</v>
      </c>
      <c r="C30" s="212">
        <v>3</v>
      </c>
      <c r="D30" s="206"/>
      <c r="E30" s="207"/>
      <c r="F30" s="202"/>
      <c r="G30" s="203"/>
    </row>
    <row r="31" spans="1:7" ht="15">
      <c r="A31" s="229" t="s">
        <v>52</v>
      </c>
      <c r="B31" s="211" t="s">
        <v>14</v>
      </c>
      <c r="C31" s="212">
        <v>2</v>
      </c>
      <c r="D31" s="206"/>
      <c r="E31" s="207"/>
      <c r="F31" s="202"/>
      <c r="G31" s="203"/>
    </row>
    <row r="32" spans="1:7" ht="15">
      <c r="A32" s="229" t="s">
        <v>53</v>
      </c>
      <c r="B32" s="211" t="s">
        <v>15</v>
      </c>
      <c r="C32" s="212">
        <v>2</v>
      </c>
      <c r="D32" s="206"/>
      <c r="E32" s="207"/>
      <c r="F32" s="202"/>
      <c r="G32" s="203"/>
    </row>
    <row r="33" spans="1:7" ht="15">
      <c r="A33" s="229" t="s">
        <v>54</v>
      </c>
      <c r="B33" s="211" t="s">
        <v>15</v>
      </c>
      <c r="C33" s="212">
        <v>4</v>
      </c>
      <c r="D33" s="206"/>
      <c r="E33" s="207"/>
      <c r="F33" s="202"/>
      <c r="G33" s="203"/>
    </row>
    <row r="34" spans="1:7" ht="15">
      <c r="A34" s="229" t="s">
        <v>55</v>
      </c>
      <c r="B34" s="211" t="s">
        <v>15</v>
      </c>
      <c r="C34" s="212">
        <v>4</v>
      </c>
      <c r="D34" s="206"/>
      <c r="E34" s="207"/>
      <c r="F34" s="202"/>
      <c r="G34" s="203"/>
    </row>
    <row r="35" spans="1:7" ht="15.75">
      <c r="A35" s="230" t="s">
        <v>56</v>
      </c>
      <c r="B35" s="220"/>
      <c r="C35" s="221">
        <f>SUM(C36:C37)</f>
        <v>10</v>
      </c>
      <c r="D35" s="233"/>
      <c r="E35" s="223"/>
      <c r="F35" s="234"/>
      <c r="G35" s="236">
        <f>SUM(G36:G37)</f>
        <v>10</v>
      </c>
    </row>
    <row r="36" spans="1:7" ht="15">
      <c r="A36" s="205" t="s">
        <v>58</v>
      </c>
      <c r="B36" s="227" t="s">
        <v>12</v>
      </c>
      <c r="C36" s="228">
        <v>5</v>
      </c>
      <c r="D36" s="206" t="s">
        <v>115</v>
      </c>
      <c r="E36" s="207" t="s">
        <v>58</v>
      </c>
      <c r="F36" s="208" t="s">
        <v>12</v>
      </c>
      <c r="G36" s="209">
        <v>5</v>
      </c>
    </row>
    <row r="37" spans="1:7" ht="15">
      <c r="A37" s="237" t="s">
        <v>60</v>
      </c>
      <c r="B37" s="211" t="s">
        <v>13</v>
      </c>
      <c r="C37" s="212">
        <v>5</v>
      </c>
      <c r="D37" s="206" t="s">
        <v>116</v>
      </c>
      <c r="E37" s="207" t="s">
        <v>117</v>
      </c>
      <c r="F37" s="208" t="s">
        <v>13</v>
      </c>
      <c r="G37" s="209">
        <v>5</v>
      </c>
    </row>
    <row r="38" spans="1:7" ht="15.75">
      <c r="A38" s="238" t="s">
        <v>62</v>
      </c>
      <c r="B38" s="220"/>
      <c r="C38" s="221">
        <f>SUM(C39:C44)</f>
        <v>28</v>
      </c>
      <c r="D38" s="233"/>
      <c r="E38" s="223"/>
      <c r="F38" s="234"/>
      <c r="G38" s="236">
        <f>SUM(G39:G43)</f>
        <v>16</v>
      </c>
    </row>
    <row r="39" spans="1:7" ht="15">
      <c r="A39" s="239" t="s">
        <v>64</v>
      </c>
      <c r="B39" s="227" t="s">
        <v>14</v>
      </c>
      <c r="C39" s="228">
        <v>3</v>
      </c>
      <c r="D39" s="200" t="s">
        <v>118</v>
      </c>
      <c r="E39" s="201" t="s">
        <v>119</v>
      </c>
      <c r="F39" s="202" t="s">
        <v>12</v>
      </c>
      <c r="G39" s="203">
        <v>2</v>
      </c>
    </row>
    <row r="40" spans="1:7" ht="15">
      <c r="A40" s="239" t="s">
        <v>120</v>
      </c>
      <c r="B40" s="227" t="s">
        <v>14</v>
      </c>
      <c r="C40" s="228">
        <v>5</v>
      </c>
      <c r="D40" s="200" t="s">
        <v>121</v>
      </c>
      <c r="E40" s="201" t="s">
        <v>122</v>
      </c>
      <c r="F40" s="202" t="s">
        <v>14</v>
      </c>
      <c r="G40" s="203">
        <v>4</v>
      </c>
    </row>
    <row r="41" spans="1:7" ht="15">
      <c r="A41" s="229" t="s">
        <v>68</v>
      </c>
      <c r="B41" s="198" t="s">
        <v>13</v>
      </c>
      <c r="C41" s="199">
        <v>4</v>
      </c>
      <c r="D41" s="200" t="s">
        <v>123</v>
      </c>
      <c r="E41" s="201" t="s">
        <v>124</v>
      </c>
      <c r="F41" s="202" t="s">
        <v>15</v>
      </c>
      <c r="G41" s="203">
        <v>3</v>
      </c>
    </row>
    <row r="42" spans="1:7" ht="15">
      <c r="A42" s="229" t="s">
        <v>70</v>
      </c>
      <c r="B42" s="198" t="s">
        <v>15</v>
      </c>
      <c r="C42" s="199">
        <v>5</v>
      </c>
      <c r="D42" s="200" t="s">
        <v>125</v>
      </c>
      <c r="E42" s="201" t="s">
        <v>126</v>
      </c>
      <c r="F42" s="202" t="s">
        <v>14</v>
      </c>
      <c r="G42" s="203">
        <v>3</v>
      </c>
    </row>
    <row r="43" spans="1:7" ht="15">
      <c r="A43" s="226" t="s">
        <v>72</v>
      </c>
      <c r="B43" s="198" t="s">
        <v>14</v>
      </c>
      <c r="C43" s="199">
        <v>5</v>
      </c>
      <c r="D43" s="200" t="s">
        <v>127</v>
      </c>
      <c r="E43" s="201" t="s">
        <v>128</v>
      </c>
      <c r="F43" s="202" t="s">
        <v>13</v>
      </c>
      <c r="G43" s="203">
        <v>4</v>
      </c>
    </row>
    <row r="44" spans="1:7" ht="15">
      <c r="A44" s="226" t="s">
        <v>74</v>
      </c>
      <c r="B44" s="198" t="s">
        <v>15</v>
      </c>
      <c r="C44" s="199">
        <v>6</v>
      </c>
      <c r="D44" s="206"/>
      <c r="E44" s="207"/>
      <c r="F44" s="195"/>
      <c r="G44" s="209"/>
    </row>
    <row r="45" spans="1:7" ht="15.75">
      <c r="A45" s="230" t="s">
        <v>75</v>
      </c>
      <c r="B45" s="220"/>
      <c r="C45" s="221">
        <f>SUM(C46:C48)</f>
        <v>11</v>
      </c>
      <c r="D45" s="233"/>
      <c r="E45" s="223"/>
      <c r="F45" s="234"/>
      <c r="G45" s="236"/>
    </row>
    <row r="46" spans="1:7" ht="15">
      <c r="A46" s="239" t="s">
        <v>76</v>
      </c>
      <c r="B46" s="240"/>
      <c r="C46" s="241">
        <v>0</v>
      </c>
      <c r="D46" s="206"/>
      <c r="E46" s="207"/>
      <c r="F46" s="195"/>
      <c r="G46" s="209"/>
    </row>
    <row r="47" spans="1:7" ht="15">
      <c r="A47" s="239" t="s">
        <v>77</v>
      </c>
      <c r="B47" s="242"/>
      <c r="C47" s="199">
        <v>0</v>
      </c>
      <c r="D47" s="206"/>
      <c r="E47" s="207"/>
      <c r="F47" s="195"/>
      <c r="G47" s="209"/>
    </row>
    <row r="48" spans="1:7" ht="15">
      <c r="A48" s="229" t="s">
        <v>79</v>
      </c>
      <c r="B48" s="240" t="s">
        <v>14</v>
      </c>
      <c r="C48" s="241">
        <v>11</v>
      </c>
      <c r="D48" s="206"/>
      <c r="E48" s="207"/>
      <c r="F48" s="195"/>
      <c r="G48" s="209"/>
    </row>
    <row r="49" spans="1:7" ht="15.75">
      <c r="A49" s="238" t="s">
        <v>80</v>
      </c>
      <c r="B49" s="220"/>
      <c r="C49" s="221">
        <f>SUM(C50:C52)</f>
        <v>8</v>
      </c>
      <c r="D49" s="233"/>
      <c r="E49" s="223"/>
      <c r="F49" s="234"/>
      <c r="G49" s="236"/>
    </row>
    <row r="50" spans="1:7" ht="15">
      <c r="A50" s="239" t="s">
        <v>82</v>
      </c>
      <c r="B50" s="240" t="s">
        <v>13</v>
      </c>
      <c r="C50" s="241">
        <v>2</v>
      </c>
      <c r="D50" s="206"/>
      <c r="E50" s="207"/>
      <c r="F50" s="195"/>
      <c r="G50" s="209"/>
    </row>
    <row r="51" spans="1:7" ht="15">
      <c r="A51" s="239" t="s">
        <v>84</v>
      </c>
      <c r="B51" s="242" t="s">
        <v>14</v>
      </c>
      <c r="C51" s="199">
        <v>2</v>
      </c>
      <c r="D51" s="206"/>
      <c r="E51" s="207"/>
      <c r="F51" s="195"/>
      <c r="G51" s="209"/>
    </row>
    <row r="52" spans="1:7" ht="15.75" thickBot="1">
      <c r="A52" s="229" t="s">
        <v>86</v>
      </c>
      <c r="B52" s="240" t="s">
        <v>15</v>
      </c>
      <c r="C52" s="241">
        <v>4</v>
      </c>
      <c r="D52" s="243"/>
      <c r="E52" s="244"/>
      <c r="F52" s="245"/>
      <c r="G52" s="246"/>
    </row>
    <row r="53" spans="1:7" ht="16.5" thickBot="1">
      <c r="A53" s="247" t="s">
        <v>129</v>
      </c>
      <c r="B53" s="248"/>
      <c r="C53" s="249">
        <f>C38+C35+C17+C8+C49+C45+C28</f>
        <v>131</v>
      </c>
      <c r="D53" s="250"/>
      <c r="E53" s="251"/>
      <c r="F53" s="252"/>
      <c r="G53" s="253">
        <f>G38+G35+G17+G8</f>
        <v>60</v>
      </c>
    </row>
  </sheetData>
  <sheetProtection/>
  <mergeCells count="10">
    <mergeCell ref="A1:G1"/>
    <mergeCell ref="A2:G2"/>
    <mergeCell ref="A3:G3"/>
    <mergeCell ref="A4:G4"/>
    <mergeCell ref="A5:A7"/>
    <mergeCell ref="B5:C5"/>
    <mergeCell ref="E5:G5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4">
      <selection activeCell="A3" sqref="A3:G3"/>
    </sheetView>
  </sheetViews>
  <sheetFormatPr defaultColWidth="9.00390625" defaultRowHeight="12.75"/>
  <cols>
    <col min="1" max="1" width="46.00390625" style="330" bestFit="1" customWidth="1"/>
    <col min="2" max="2" width="15.625" style="330" bestFit="1" customWidth="1"/>
    <col min="3" max="3" width="6.875" style="330" customWidth="1"/>
    <col min="4" max="4" width="13.125" style="331" customWidth="1"/>
    <col min="5" max="5" width="37.125" style="330" bestFit="1" customWidth="1"/>
    <col min="6" max="6" width="7.00390625" style="330" bestFit="1" customWidth="1"/>
    <col min="7" max="7" width="6.875" style="330" bestFit="1" customWidth="1"/>
  </cols>
  <sheetData>
    <row r="1" spans="1:7" ht="12.75">
      <c r="A1" s="392" t="s">
        <v>91</v>
      </c>
      <c r="B1" s="392"/>
      <c r="C1" s="392"/>
      <c r="D1" s="392"/>
      <c r="E1" s="392"/>
      <c r="F1" s="392"/>
      <c r="G1" s="392"/>
    </row>
    <row r="2" spans="1:7" ht="12.75">
      <c r="A2" s="393" t="s">
        <v>130</v>
      </c>
      <c r="B2" s="393"/>
      <c r="C2" s="393"/>
      <c r="D2" s="393"/>
      <c r="E2" s="393"/>
      <c r="F2" s="393"/>
      <c r="G2" s="393"/>
    </row>
    <row r="3" spans="1:7" ht="12.75">
      <c r="A3" s="394" t="s">
        <v>93</v>
      </c>
      <c r="B3" s="394"/>
      <c r="C3" s="394"/>
      <c r="D3" s="394"/>
      <c r="E3" s="394"/>
      <c r="F3" s="394"/>
      <c r="G3" s="394"/>
    </row>
    <row r="4" spans="1:7" ht="13.5" thickBot="1">
      <c r="A4" s="357"/>
      <c r="B4" s="357"/>
      <c r="C4" s="357"/>
      <c r="D4" s="357"/>
      <c r="E4" s="357"/>
      <c r="F4" s="357"/>
      <c r="G4" s="357"/>
    </row>
    <row r="5" spans="1:7" ht="13.5" thickTop="1">
      <c r="A5" s="379" t="s">
        <v>6</v>
      </c>
      <c r="B5" s="381" t="s">
        <v>94</v>
      </c>
      <c r="C5" s="382"/>
      <c r="D5" s="254"/>
      <c r="E5" s="383" t="s">
        <v>8</v>
      </c>
      <c r="F5" s="383"/>
      <c r="G5" s="384"/>
    </row>
    <row r="6" spans="1:7" ht="12.75">
      <c r="A6" s="380"/>
      <c r="B6" s="385" t="s">
        <v>95</v>
      </c>
      <c r="C6" s="387" t="s">
        <v>96</v>
      </c>
      <c r="D6" s="389" t="s">
        <v>131</v>
      </c>
      <c r="E6" s="390"/>
      <c r="F6" s="390"/>
      <c r="G6" s="391"/>
    </row>
    <row r="7" spans="1:7" ht="13.5" thickBot="1">
      <c r="A7" s="380"/>
      <c r="B7" s="386"/>
      <c r="C7" s="388"/>
      <c r="D7" s="255" t="s">
        <v>98</v>
      </c>
      <c r="E7" s="256" t="s">
        <v>99</v>
      </c>
      <c r="F7" s="257" t="s">
        <v>100</v>
      </c>
      <c r="G7" s="258" t="s">
        <v>101</v>
      </c>
    </row>
    <row r="8" spans="1:7" ht="13.5" thickTop="1">
      <c r="A8" s="259" t="s">
        <v>22</v>
      </c>
      <c r="B8" s="260"/>
      <c r="C8" s="261">
        <f>SUM(C10:C16)</f>
        <v>23</v>
      </c>
      <c r="D8" s="262"/>
      <c r="E8" s="263"/>
      <c r="F8" s="264"/>
      <c r="G8" s="265">
        <f>SUM(G9:G16)</f>
        <v>10</v>
      </c>
    </row>
    <row r="9" spans="1:7" ht="12.75">
      <c r="A9" s="266" t="s">
        <v>23</v>
      </c>
      <c r="B9" s="267"/>
      <c r="C9" s="268"/>
      <c r="D9" s="269"/>
      <c r="E9" s="270"/>
      <c r="F9" s="271"/>
      <c r="G9" s="272"/>
    </row>
    <row r="10" spans="1:7" ht="12.75">
      <c r="A10" s="273" t="s">
        <v>25</v>
      </c>
      <c r="B10" s="274" t="s">
        <v>12</v>
      </c>
      <c r="C10" s="275">
        <v>3</v>
      </c>
      <c r="D10" s="276" t="s">
        <v>132</v>
      </c>
      <c r="E10" s="277" t="s">
        <v>133</v>
      </c>
      <c r="F10" s="278">
        <v>1</v>
      </c>
      <c r="G10" s="279">
        <v>2</v>
      </c>
    </row>
    <row r="11" spans="1:7" ht="12.75">
      <c r="A11" s="280" t="s">
        <v>28</v>
      </c>
      <c r="B11" s="274" t="s">
        <v>14</v>
      </c>
      <c r="C11" s="275">
        <v>2</v>
      </c>
      <c r="D11" s="281" t="s">
        <v>134</v>
      </c>
      <c r="E11" s="282" t="s">
        <v>135</v>
      </c>
      <c r="F11" s="283">
        <v>4</v>
      </c>
      <c r="G11" s="284">
        <v>3</v>
      </c>
    </row>
    <row r="12" spans="1:7" ht="12.75">
      <c r="A12" s="285" t="s">
        <v>30</v>
      </c>
      <c r="B12" s="274" t="s">
        <v>12</v>
      </c>
      <c r="C12" s="275">
        <v>3</v>
      </c>
      <c r="D12" s="281" t="s">
        <v>136</v>
      </c>
      <c r="E12" s="282" t="s">
        <v>30</v>
      </c>
      <c r="F12" s="283">
        <v>1</v>
      </c>
      <c r="G12" s="284">
        <v>3</v>
      </c>
    </row>
    <row r="13" spans="1:7" ht="12.75">
      <c r="A13" s="286" t="s">
        <v>32</v>
      </c>
      <c r="B13" s="287"/>
      <c r="C13" s="288"/>
      <c r="D13" s="281"/>
      <c r="E13" s="282"/>
      <c r="F13" s="283"/>
      <c r="G13" s="284"/>
    </row>
    <row r="14" spans="1:7" ht="12.75">
      <c r="A14" s="289" t="s">
        <v>34</v>
      </c>
      <c r="B14" s="287" t="s">
        <v>13</v>
      </c>
      <c r="C14" s="288">
        <v>5</v>
      </c>
      <c r="D14" s="281" t="s">
        <v>137</v>
      </c>
      <c r="E14" s="282" t="s">
        <v>138</v>
      </c>
      <c r="F14" s="283">
        <v>2</v>
      </c>
      <c r="G14" s="290">
        <v>2</v>
      </c>
    </row>
    <row r="15" spans="1:7" ht="12.75">
      <c r="A15" s="291" t="s">
        <v>35</v>
      </c>
      <c r="B15" s="287"/>
      <c r="C15" s="288"/>
      <c r="D15" s="281"/>
      <c r="E15" s="282"/>
      <c r="F15" s="283"/>
      <c r="G15" s="284"/>
    </row>
    <row r="16" spans="1:7" ht="12.75">
      <c r="A16" s="289" t="s">
        <v>37</v>
      </c>
      <c r="B16" s="287" t="s">
        <v>12</v>
      </c>
      <c r="C16" s="288">
        <v>10</v>
      </c>
      <c r="D16" s="281"/>
      <c r="E16" s="282"/>
      <c r="F16" s="283"/>
      <c r="G16" s="284"/>
    </row>
    <row r="17" spans="1:7" ht="12.75">
      <c r="A17" s="292" t="s">
        <v>38</v>
      </c>
      <c r="B17" s="293"/>
      <c r="C17" s="294">
        <f>SUM(C18:C27)</f>
        <v>33</v>
      </c>
      <c r="D17" s="295"/>
      <c r="E17" s="296"/>
      <c r="F17" s="297"/>
      <c r="G17" s="298">
        <f>SUM(G18:G24)</f>
        <v>10</v>
      </c>
    </row>
    <row r="18" spans="1:7" ht="12.75">
      <c r="A18" s="299" t="s">
        <v>39</v>
      </c>
      <c r="B18" s="300" t="s">
        <v>12</v>
      </c>
      <c r="C18" s="301">
        <v>3</v>
      </c>
      <c r="D18" s="371" t="s">
        <v>139</v>
      </c>
      <c r="E18" s="373" t="s">
        <v>39</v>
      </c>
      <c r="F18" s="375">
        <v>1</v>
      </c>
      <c r="G18" s="377">
        <v>5</v>
      </c>
    </row>
    <row r="19" spans="1:7" ht="12.75">
      <c r="A19" s="299" t="s">
        <v>40</v>
      </c>
      <c r="B19" s="274" t="s">
        <v>13</v>
      </c>
      <c r="C19" s="275">
        <v>3</v>
      </c>
      <c r="D19" s="372"/>
      <c r="E19" s="374"/>
      <c r="F19" s="376"/>
      <c r="G19" s="378"/>
    </row>
    <row r="20" spans="1:7" ht="12.75">
      <c r="A20" s="299" t="s">
        <v>41</v>
      </c>
      <c r="B20" s="287" t="s">
        <v>14</v>
      </c>
      <c r="C20" s="288">
        <v>2</v>
      </c>
      <c r="D20" s="281"/>
      <c r="E20" s="282"/>
      <c r="F20" s="283"/>
      <c r="G20" s="284"/>
    </row>
    <row r="21" spans="1:7" ht="12.75">
      <c r="A21" s="302" t="s">
        <v>42</v>
      </c>
      <c r="B21" s="287" t="s">
        <v>12</v>
      </c>
      <c r="C21" s="288">
        <v>3</v>
      </c>
      <c r="D21" s="281"/>
      <c r="E21" s="282"/>
      <c r="F21" s="283"/>
      <c r="G21" s="284"/>
    </row>
    <row r="22" spans="1:7" ht="12.75">
      <c r="A22" s="302" t="s">
        <v>43</v>
      </c>
      <c r="B22" s="287" t="s">
        <v>13</v>
      </c>
      <c r="C22" s="288">
        <v>3</v>
      </c>
      <c r="D22" s="281"/>
      <c r="E22" s="282"/>
      <c r="F22" s="283"/>
      <c r="G22" s="284"/>
    </row>
    <row r="23" spans="1:7" ht="12.75">
      <c r="A23" s="302" t="s">
        <v>44</v>
      </c>
      <c r="B23" s="287" t="s">
        <v>12</v>
      </c>
      <c r="C23" s="288">
        <v>4</v>
      </c>
      <c r="D23" s="276"/>
      <c r="E23" s="277"/>
      <c r="F23" s="283"/>
      <c r="G23" s="284"/>
    </row>
    <row r="24" spans="1:7" ht="12.75">
      <c r="A24" s="302" t="s">
        <v>45</v>
      </c>
      <c r="B24" s="287" t="s">
        <v>13</v>
      </c>
      <c r="C24" s="288">
        <v>5</v>
      </c>
      <c r="D24" s="281" t="s">
        <v>140</v>
      </c>
      <c r="E24" s="282" t="s">
        <v>141</v>
      </c>
      <c r="F24" s="278">
        <v>1</v>
      </c>
      <c r="G24" s="279">
        <v>5</v>
      </c>
    </row>
    <row r="25" spans="1:7" ht="12.75">
      <c r="A25" s="302" t="s">
        <v>46</v>
      </c>
      <c r="B25" s="287" t="s">
        <v>12</v>
      </c>
      <c r="C25" s="288">
        <v>4</v>
      </c>
      <c r="D25" s="281"/>
      <c r="E25" s="282"/>
      <c r="F25" s="278"/>
      <c r="G25" s="279"/>
    </row>
    <row r="26" spans="1:7" ht="12.75">
      <c r="A26" s="302" t="s">
        <v>47</v>
      </c>
      <c r="B26" s="287" t="s">
        <v>13</v>
      </c>
      <c r="C26" s="288">
        <v>4</v>
      </c>
      <c r="D26" s="281"/>
      <c r="E26" s="282"/>
      <c r="F26" s="278"/>
      <c r="G26" s="279"/>
    </row>
    <row r="27" spans="1:7" ht="12.75">
      <c r="A27" s="302" t="s">
        <v>48</v>
      </c>
      <c r="B27" s="287" t="s">
        <v>14</v>
      </c>
      <c r="C27" s="288">
        <v>2</v>
      </c>
      <c r="D27" s="281"/>
      <c r="E27" s="282"/>
      <c r="F27" s="278"/>
      <c r="G27" s="279"/>
    </row>
    <row r="28" spans="1:7" ht="12.75">
      <c r="A28" s="303" t="s">
        <v>49</v>
      </c>
      <c r="B28" s="304"/>
      <c r="C28" s="305">
        <f>SUM(C29:C34)</f>
        <v>18</v>
      </c>
      <c r="D28" s="306"/>
      <c r="E28" s="296"/>
      <c r="F28" s="307"/>
      <c r="G28" s="308"/>
    </row>
    <row r="29" spans="1:7" ht="12.75">
      <c r="A29" s="299" t="s">
        <v>50</v>
      </c>
      <c r="B29" s="287" t="s">
        <v>14</v>
      </c>
      <c r="C29" s="288">
        <v>3</v>
      </c>
      <c r="D29" s="281" t="s">
        <v>142</v>
      </c>
      <c r="E29" s="282" t="s">
        <v>143</v>
      </c>
      <c r="F29" s="278">
        <v>5</v>
      </c>
      <c r="G29" s="279">
        <v>2</v>
      </c>
    </row>
    <row r="30" spans="1:7" ht="12.75">
      <c r="A30" s="302" t="s">
        <v>51</v>
      </c>
      <c r="B30" s="287" t="s">
        <v>15</v>
      </c>
      <c r="C30" s="288">
        <v>3</v>
      </c>
      <c r="D30" s="281"/>
      <c r="E30" s="282"/>
      <c r="F30" s="278"/>
      <c r="G30" s="279"/>
    </row>
    <row r="31" spans="1:7" ht="12.75">
      <c r="A31" s="302" t="s">
        <v>52</v>
      </c>
      <c r="B31" s="287" t="s">
        <v>14</v>
      </c>
      <c r="C31" s="288">
        <v>2</v>
      </c>
      <c r="D31" s="281"/>
      <c r="E31" s="282"/>
      <c r="F31" s="278"/>
      <c r="G31" s="279"/>
    </row>
    <row r="32" spans="1:7" ht="12.75">
      <c r="A32" s="302" t="s">
        <v>53</v>
      </c>
      <c r="B32" s="287" t="s">
        <v>15</v>
      </c>
      <c r="C32" s="288">
        <v>2</v>
      </c>
      <c r="D32" s="281"/>
      <c r="E32" s="282"/>
      <c r="F32" s="278"/>
      <c r="G32" s="279"/>
    </row>
    <row r="33" spans="1:7" ht="12.75">
      <c r="A33" s="302" t="s">
        <v>54</v>
      </c>
      <c r="B33" s="287" t="s">
        <v>15</v>
      </c>
      <c r="C33" s="288">
        <v>4</v>
      </c>
      <c r="D33" s="281"/>
      <c r="E33" s="282"/>
      <c r="F33" s="278"/>
      <c r="G33" s="279"/>
    </row>
    <row r="34" spans="1:7" ht="12.75">
      <c r="A34" s="302" t="s">
        <v>55</v>
      </c>
      <c r="B34" s="287" t="s">
        <v>15</v>
      </c>
      <c r="C34" s="288">
        <v>4</v>
      </c>
      <c r="D34" s="281"/>
      <c r="E34" s="282"/>
      <c r="F34" s="278"/>
      <c r="G34" s="279"/>
    </row>
    <row r="35" spans="1:7" ht="12.75">
      <c r="A35" s="303" t="s">
        <v>56</v>
      </c>
      <c r="B35" s="293"/>
      <c r="C35" s="294">
        <f>SUM(C36:C37)</f>
        <v>10</v>
      </c>
      <c r="D35" s="306"/>
      <c r="E35" s="296"/>
      <c r="F35" s="307"/>
      <c r="G35" s="298">
        <f>SUM(G36:G37)</f>
        <v>5</v>
      </c>
    </row>
    <row r="36" spans="1:7" ht="12.75">
      <c r="A36" s="285" t="s">
        <v>58</v>
      </c>
      <c r="B36" s="300" t="s">
        <v>12</v>
      </c>
      <c r="C36" s="301">
        <v>5</v>
      </c>
      <c r="D36" s="281" t="s">
        <v>144</v>
      </c>
      <c r="E36" s="282" t="s">
        <v>58</v>
      </c>
      <c r="F36" s="283">
        <v>1</v>
      </c>
      <c r="G36" s="284">
        <v>5</v>
      </c>
    </row>
    <row r="37" spans="1:7" ht="12.75">
      <c r="A37" s="309" t="s">
        <v>60</v>
      </c>
      <c r="B37" s="287" t="s">
        <v>13</v>
      </c>
      <c r="C37" s="288">
        <v>5</v>
      </c>
      <c r="D37" s="310"/>
      <c r="E37" s="311"/>
      <c r="F37" s="312"/>
      <c r="G37" s="313"/>
    </row>
    <row r="38" spans="1:7" ht="12.75">
      <c r="A38" s="314" t="s">
        <v>62</v>
      </c>
      <c r="B38" s="293"/>
      <c r="C38" s="294">
        <f>SUM(C39:C44)</f>
        <v>28</v>
      </c>
      <c r="D38" s="306"/>
      <c r="E38" s="296"/>
      <c r="F38" s="307"/>
      <c r="G38" s="298">
        <f>SUM(G39:G43)</f>
        <v>19</v>
      </c>
    </row>
    <row r="39" spans="1:7" ht="12.75">
      <c r="A39" s="315" t="s">
        <v>64</v>
      </c>
      <c r="B39" s="300" t="s">
        <v>14</v>
      </c>
      <c r="C39" s="301">
        <v>3</v>
      </c>
      <c r="D39" s="276" t="s">
        <v>145</v>
      </c>
      <c r="E39" s="277" t="s">
        <v>146</v>
      </c>
      <c r="F39" s="278">
        <v>1</v>
      </c>
      <c r="G39" s="279">
        <v>2</v>
      </c>
    </row>
    <row r="40" spans="1:7" ht="12.75">
      <c r="A40" s="315" t="s">
        <v>120</v>
      </c>
      <c r="B40" s="300" t="s">
        <v>14</v>
      </c>
      <c r="C40" s="301">
        <v>5</v>
      </c>
      <c r="D40" s="276" t="s">
        <v>147</v>
      </c>
      <c r="E40" s="277" t="s">
        <v>148</v>
      </c>
      <c r="F40" s="278">
        <v>2</v>
      </c>
      <c r="G40" s="279">
        <v>3</v>
      </c>
    </row>
    <row r="41" spans="1:7" ht="12.75">
      <c r="A41" s="302" t="s">
        <v>68</v>
      </c>
      <c r="B41" s="274" t="s">
        <v>13</v>
      </c>
      <c r="C41" s="275">
        <v>4</v>
      </c>
      <c r="D41" s="276" t="s">
        <v>149</v>
      </c>
      <c r="E41" s="277" t="s">
        <v>150</v>
      </c>
      <c r="F41" s="278">
        <v>4</v>
      </c>
      <c r="G41" s="279">
        <v>5</v>
      </c>
    </row>
    <row r="42" spans="1:7" ht="12.75">
      <c r="A42" s="302" t="s">
        <v>70</v>
      </c>
      <c r="B42" s="274" t="s">
        <v>15</v>
      </c>
      <c r="C42" s="275">
        <v>5</v>
      </c>
      <c r="D42" s="276" t="s">
        <v>151</v>
      </c>
      <c r="E42" s="277" t="s">
        <v>126</v>
      </c>
      <c r="F42" s="278">
        <v>3</v>
      </c>
      <c r="G42" s="279">
        <v>4</v>
      </c>
    </row>
    <row r="43" spans="1:7" ht="12.75">
      <c r="A43" s="299" t="s">
        <v>72</v>
      </c>
      <c r="B43" s="274" t="s">
        <v>14</v>
      </c>
      <c r="C43" s="275">
        <v>5</v>
      </c>
      <c r="D43" s="276" t="s">
        <v>152</v>
      </c>
      <c r="E43" s="277" t="s">
        <v>153</v>
      </c>
      <c r="F43" s="278">
        <v>2</v>
      </c>
      <c r="G43" s="279">
        <v>5</v>
      </c>
    </row>
    <row r="44" spans="1:7" ht="12.75">
      <c r="A44" s="299" t="s">
        <v>74</v>
      </c>
      <c r="B44" s="274" t="s">
        <v>15</v>
      </c>
      <c r="C44" s="275">
        <v>6</v>
      </c>
      <c r="D44" s="281"/>
      <c r="E44" s="282"/>
      <c r="F44" s="271"/>
      <c r="G44" s="284"/>
    </row>
    <row r="45" spans="1:7" ht="12.75">
      <c r="A45" s="303" t="s">
        <v>75</v>
      </c>
      <c r="B45" s="293"/>
      <c r="C45" s="294">
        <f>SUM(C46:C48)</f>
        <v>11</v>
      </c>
      <c r="D45" s="306"/>
      <c r="E45" s="296"/>
      <c r="F45" s="307"/>
      <c r="G45" s="298"/>
    </row>
    <row r="46" spans="1:7" ht="12.75">
      <c r="A46" s="315" t="s">
        <v>76</v>
      </c>
      <c r="B46" s="316"/>
      <c r="C46" s="317">
        <v>0</v>
      </c>
      <c r="D46" s="281"/>
      <c r="E46" s="282"/>
      <c r="F46" s="271"/>
      <c r="G46" s="284"/>
    </row>
    <row r="47" spans="1:7" ht="12.75">
      <c r="A47" s="315" t="s">
        <v>77</v>
      </c>
      <c r="B47" s="318"/>
      <c r="C47" s="275">
        <v>0</v>
      </c>
      <c r="D47" s="281"/>
      <c r="E47" s="282"/>
      <c r="F47" s="271"/>
      <c r="G47" s="284"/>
    </row>
    <row r="48" spans="1:7" ht="12.75">
      <c r="A48" s="302" t="s">
        <v>79</v>
      </c>
      <c r="B48" s="316" t="s">
        <v>14</v>
      </c>
      <c r="C48" s="317">
        <v>11</v>
      </c>
      <c r="D48" s="281"/>
      <c r="E48" s="282"/>
      <c r="F48" s="271"/>
      <c r="G48" s="284"/>
    </row>
    <row r="49" spans="1:7" ht="12.75">
      <c r="A49" s="314" t="s">
        <v>80</v>
      </c>
      <c r="B49" s="293"/>
      <c r="C49" s="294">
        <f>SUM(C50:C52)</f>
        <v>8</v>
      </c>
      <c r="D49" s="306"/>
      <c r="E49" s="296"/>
      <c r="F49" s="307"/>
      <c r="G49" s="298"/>
    </row>
    <row r="50" spans="1:7" ht="12.75">
      <c r="A50" s="315" t="s">
        <v>82</v>
      </c>
      <c r="B50" s="316" t="s">
        <v>13</v>
      </c>
      <c r="C50" s="317">
        <v>2</v>
      </c>
      <c r="D50" s="281"/>
      <c r="E50" s="282"/>
      <c r="F50" s="271"/>
      <c r="G50" s="284"/>
    </row>
    <row r="51" spans="1:7" ht="12.75">
      <c r="A51" s="315" t="s">
        <v>84</v>
      </c>
      <c r="B51" s="318" t="s">
        <v>14</v>
      </c>
      <c r="C51" s="275">
        <v>2</v>
      </c>
      <c r="D51" s="281"/>
      <c r="E51" s="282"/>
      <c r="F51" s="271"/>
      <c r="G51" s="284"/>
    </row>
    <row r="52" spans="1:7" ht="13.5" thickBot="1">
      <c r="A52" s="302" t="s">
        <v>86</v>
      </c>
      <c r="B52" s="316" t="s">
        <v>15</v>
      </c>
      <c r="C52" s="317">
        <v>4</v>
      </c>
      <c r="D52" s="319"/>
      <c r="E52" s="320"/>
      <c r="F52" s="321"/>
      <c r="G52" s="322"/>
    </row>
    <row r="53" spans="1:7" ht="13.5" thickBot="1">
      <c r="A53" s="323" t="s">
        <v>129</v>
      </c>
      <c r="B53" s="324"/>
      <c r="C53" s="325">
        <f>C38+C35+C17+C8+C49+C45+C28</f>
        <v>131</v>
      </c>
      <c r="D53" s="326"/>
      <c r="E53" s="327"/>
      <c r="F53" s="328"/>
      <c r="G53" s="329">
        <f>G38+G35+G17+G8</f>
        <v>44</v>
      </c>
    </row>
  </sheetData>
  <sheetProtection/>
  <mergeCells count="14">
    <mergeCell ref="A1:G1"/>
    <mergeCell ref="A2:G2"/>
    <mergeCell ref="A3:G3"/>
    <mergeCell ref="A4:G4"/>
    <mergeCell ref="D18:D19"/>
    <mergeCell ref="E18:E19"/>
    <mergeCell ref="F18:F19"/>
    <mergeCell ref="G18:G19"/>
    <mergeCell ref="A5:A7"/>
    <mergeCell ref="B5:C5"/>
    <mergeCell ref="E5:G5"/>
    <mergeCell ref="B6:B7"/>
    <mergeCell ref="C6:C7"/>
    <mergeCell ref="D6:G6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ObudaEgyetem</cp:lastModifiedBy>
  <dcterms:created xsi:type="dcterms:W3CDTF">2006-12-20T13:52:20Z</dcterms:created>
  <dcterms:modified xsi:type="dcterms:W3CDTF">2012-06-13T13:32:32Z</dcterms:modified>
  <cp:category/>
  <cp:version/>
  <cp:contentType/>
  <cp:contentStatus/>
</cp:coreProperties>
</file>