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tavoktatas" sheetId="1" r:id="rId1"/>
  </sheets>
  <definedNames>
    <definedName name="_xlnm.Print_Area" localSheetId="0">'tavoktatas'!$A$1:$AE$130</definedName>
  </definedNames>
  <calcPr fullCalcOnLoad="1"/>
</workbook>
</file>

<file path=xl/comments1.xml><?xml version="1.0" encoding="utf-8"?>
<comments xmlns="http://schemas.openxmlformats.org/spreadsheetml/2006/main">
  <authors>
    <author>BMF</author>
    <author>KGK</author>
  </authors>
  <commentList>
    <comment ref="B63" authorId="0">
      <text>
        <r>
          <rPr>
            <b/>
            <sz val="8"/>
            <rFont val="Tahoma"/>
            <family val="0"/>
          </rPr>
          <t>BMF:</t>
        </r>
        <r>
          <rPr>
            <sz val="8"/>
            <rFont val="Tahoma"/>
            <family val="0"/>
          </rPr>
          <t xml:space="preserve">
A KVK Mikroelektronikai és Technológiai Intézet javaslata alapján javítva 2007. 12.18.</t>
        </r>
      </text>
    </comment>
    <comment ref="B37" authorId="1">
      <text>
        <r>
          <rPr>
            <b/>
            <sz val="8"/>
            <rFont val="Tahoma"/>
            <family val="0"/>
          </rPr>
          <t>KGK:</t>
        </r>
        <r>
          <rPr>
            <sz val="8"/>
            <rFont val="Tahoma"/>
            <family val="0"/>
          </rPr>
          <t xml:space="preserve">
A KVK kérésének megfelelően javítva 2008. 06. 13-án. (Korábban a KVK tárgya volt)</t>
        </r>
      </text>
    </comment>
    <comment ref="B51" authorId="1">
      <text>
        <r>
          <rPr>
            <b/>
            <sz val="8"/>
            <rFont val="Tahoma"/>
            <family val="0"/>
          </rPr>
          <t>KGK:</t>
        </r>
        <r>
          <rPr>
            <sz val="8"/>
            <rFont val="Tahoma"/>
            <family val="0"/>
          </rPr>
          <t xml:space="preserve">
A KVK kérésének megfelelően javítva 2008. 06. 13-án. (Korábban a KVK tárgya volt)</t>
        </r>
      </text>
    </comment>
  </commentList>
</comments>
</file>

<file path=xl/sharedStrings.xml><?xml version="1.0" encoding="utf-8"?>
<sst xmlns="http://schemas.openxmlformats.org/spreadsheetml/2006/main" count="515" uniqueCount="312">
  <si>
    <t>MINTATANTERV</t>
  </si>
  <si>
    <t>Műszaki menedzser BSc szak</t>
  </si>
  <si>
    <t>Távoktatás tagozat</t>
  </si>
  <si>
    <t>Kód</t>
  </si>
  <si>
    <t>Tantárgy/félév</t>
  </si>
  <si>
    <t>Félévi</t>
  </si>
  <si>
    <t>1.*</t>
  </si>
  <si>
    <t>2.</t>
  </si>
  <si>
    <t>3.</t>
  </si>
  <si>
    <t>4.</t>
  </si>
  <si>
    <t>Előtanulmány</t>
  </si>
  <si>
    <t>óra-szám</t>
  </si>
  <si>
    <t>kredit</t>
  </si>
  <si>
    <t>Ő</t>
  </si>
  <si>
    <t>T</t>
  </si>
  <si>
    <t>N</t>
  </si>
  <si>
    <t>kz</t>
  </si>
  <si>
    <t>k</t>
  </si>
  <si>
    <t>l</t>
  </si>
  <si>
    <t>A</t>
  </si>
  <si>
    <t>Természettudományi alapismeretek</t>
  </si>
  <si>
    <t>1.</t>
  </si>
  <si>
    <t>KMEMA13MTB</t>
  </si>
  <si>
    <t>Matematika I.</t>
  </si>
  <si>
    <t>v</t>
  </si>
  <si>
    <t>KMEMA23MTB</t>
  </si>
  <si>
    <t>Matematika II.</t>
  </si>
  <si>
    <t>KMEMA33MTB</t>
  </si>
  <si>
    <t>Matematika III.</t>
  </si>
  <si>
    <t>KMEFI11MTB</t>
  </si>
  <si>
    <t>Fizika</t>
  </si>
  <si>
    <t>5.</t>
  </si>
  <si>
    <t>KMEKE11MTB</t>
  </si>
  <si>
    <t>Kémia</t>
  </si>
  <si>
    <t>6.</t>
  </si>
  <si>
    <t>KMEAI12MTB</t>
  </si>
  <si>
    <t>Anyagismeret</t>
  </si>
  <si>
    <t>f</t>
  </si>
  <si>
    <t>7.</t>
  </si>
  <si>
    <t>KMEAI22MTB</t>
  </si>
  <si>
    <t>Anyagismeret labor</t>
  </si>
  <si>
    <t>8.</t>
  </si>
  <si>
    <t>KMEOK11MTB</t>
  </si>
  <si>
    <t>Ökológia</t>
  </si>
  <si>
    <t>9.</t>
  </si>
  <si>
    <t>KMEMM11MTB</t>
  </si>
  <si>
    <t>Műszaki mechanika</t>
  </si>
  <si>
    <t>10.</t>
  </si>
  <si>
    <t>KMAIN15MTB</t>
  </si>
  <si>
    <t>Informatika I.</t>
  </si>
  <si>
    <t>B</t>
  </si>
  <si>
    <t>Gazdasági és humán ismeretek</t>
  </si>
  <si>
    <t>11.</t>
  </si>
  <si>
    <t>GGTKG12MTB</t>
  </si>
  <si>
    <t>Mikroökonómia</t>
  </si>
  <si>
    <t>12.</t>
  </si>
  <si>
    <t>GGTKG22MTB</t>
  </si>
  <si>
    <t>Makroökonómia</t>
  </si>
  <si>
    <t>13.</t>
  </si>
  <si>
    <t>GSVVG12MTB</t>
  </si>
  <si>
    <t>Vállalkozásgazdaságtan I.</t>
  </si>
  <si>
    <t>14.</t>
  </si>
  <si>
    <t>GSVVG22MTB</t>
  </si>
  <si>
    <t>Vállalkozásgazdaságtan II.</t>
  </si>
  <si>
    <t>15.</t>
  </si>
  <si>
    <t>GGTKO11MTB</t>
  </si>
  <si>
    <t>Környezetgazdaságtan</t>
  </si>
  <si>
    <t>16.</t>
  </si>
  <si>
    <t>GVMGS11MTB</t>
  </si>
  <si>
    <t>Gazdaságstatisztika</t>
  </si>
  <si>
    <t>17.</t>
  </si>
  <si>
    <t>GVMSM12MTB</t>
  </si>
  <si>
    <t>Számvitel I.</t>
  </si>
  <si>
    <t>18.</t>
  </si>
  <si>
    <t>GVMSM22MTB</t>
  </si>
  <si>
    <t>Számvitel II.</t>
  </si>
  <si>
    <t>19.</t>
  </si>
  <si>
    <t>GGTSZ11MTB</t>
  </si>
  <si>
    <t>Szociológia</t>
  </si>
  <si>
    <t>GKOTV14MTB</t>
  </si>
  <si>
    <t>Kötelezően választható tárgy I.</t>
  </si>
  <si>
    <t>20.</t>
  </si>
  <si>
    <t>GGTPO11MTB</t>
  </si>
  <si>
    <t>Politológia</t>
  </si>
  <si>
    <t>21.</t>
  </si>
  <si>
    <t>GGTGT11MTB</t>
  </si>
  <si>
    <t>Gazdaságtörténet</t>
  </si>
  <si>
    <t>C</t>
  </si>
  <si>
    <t>Szakmai törzsanyag</t>
  </si>
  <si>
    <t>22.</t>
  </si>
  <si>
    <t>GVMMD11MTB</t>
  </si>
  <si>
    <t>Menedzsment alapjai</t>
  </si>
  <si>
    <t>23.</t>
  </si>
  <si>
    <t>GGTAJ11MTB</t>
  </si>
  <si>
    <t>Államigazgatási és jogi ismeretek</t>
  </si>
  <si>
    <t>24.</t>
  </si>
  <si>
    <t>GGTGJ11MTB</t>
  </si>
  <si>
    <t>Gazdasági jog</t>
  </si>
  <si>
    <t>25.</t>
  </si>
  <si>
    <t>RMKTI11MTB</t>
  </si>
  <si>
    <t>Térinformatika</t>
  </si>
  <si>
    <t>26.</t>
  </si>
  <si>
    <t>GGTMA11MTB</t>
  </si>
  <si>
    <t>Marketing alapjai</t>
  </si>
  <si>
    <t>27.</t>
  </si>
  <si>
    <t>GGTPU11MTB</t>
  </si>
  <si>
    <t>Pénzügyek alapjai</t>
  </si>
  <si>
    <t>28.</t>
  </si>
  <si>
    <t>GGTVP11MTB</t>
  </si>
  <si>
    <t>Vállalkozások pénzügyei</t>
  </si>
  <si>
    <t>29.</t>
  </si>
  <si>
    <t>KMEMA12MTB</t>
  </si>
  <si>
    <t>Műszaki ábrázolás</t>
  </si>
  <si>
    <t>30.</t>
  </si>
  <si>
    <t>KMEMA22MTB</t>
  </si>
  <si>
    <t>Műszaki ábrázolás labor</t>
  </si>
  <si>
    <t>31.</t>
  </si>
  <si>
    <t>GVMIM11MTB</t>
  </si>
  <si>
    <t>Információ menedzsment</t>
  </si>
  <si>
    <t>36.</t>
  </si>
  <si>
    <t>KMAIN45MTB</t>
  </si>
  <si>
    <t>32.</t>
  </si>
  <si>
    <t>GGTUK11MTB</t>
  </si>
  <si>
    <t>Üzleti kommunikáció</t>
  </si>
  <si>
    <t>33.</t>
  </si>
  <si>
    <t>KHTVA12MTB</t>
  </si>
  <si>
    <t>Köt.vál. II. Villamosságtan alapjai</t>
  </si>
  <si>
    <t>KHTVA22MTB</t>
  </si>
  <si>
    <t>Villamosságtan alapjai gyakorlat</t>
  </si>
  <si>
    <t>34.</t>
  </si>
  <si>
    <t>KMAIN25MTB</t>
  </si>
  <si>
    <t>Informatika II.</t>
  </si>
  <si>
    <t>35.</t>
  </si>
  <si>
    <t>KMAIN35MTB</t>
  </si>
  <si>
    <t>Informatika I-II. labor</t>
  </si>
  <si>
    <t>Gazdasági informatika</t>
  </si>
  <si>
    <t>37.</t>
  </si>
  <si>
    <t>KMAIN55MTB</t>
  </si>
  <si>
    <t>Gazdasági informatika labor</t>
  </si>
  <si>
    <t>38.</t>
  </si>
  <si>
    <t>BAGTF11MTB</t>
  </si>
  <si>
    <t>Termelési folyamatok</t>
  </si>
  <si>
    <t>39.</t>
  </si>
  <si>
    <t>KMATF22MTB</t>
  </si>
  <si>
    <t>Termelési folyamatok automatizálása</t>
  </si>
  <si>
    <t>40.</t>
  </si>
  <si>
    <t>KHTVI12MTB</t>
  </si>
  <si>
    <t>Köt. vál. III. Villamosságtan</t>
  </si>
  <si>
    <t>41.</t>
  </si>
  <si>
    <t>KHTVI22MTB</t>
  </si>
  <si>
    <t>Köt. vál. III. Villamosságtan labor</t>
  </si>
  <si>
    <t>42.</t>
  </si>
  <si>
    <t>KMEDT12MTB</t>
  </si>
  <si>
    <t>Köt. vál. IV. Digitális technika</t>
  </si>
  <si>
    <t>43.</t>
  </si>
  <si>
    <t>KMEDT22MTB</t>
  </si>
  <si>
    <t>Köt. vál. IV. Digitális technika labor</t>
  </si>
  <si>
    <t>44.</t>
  </si>
  <si>
    <t>GSVCO11MTB</t>
  </si>
  <si>
    <t>Controlling</t>
  </si>
  <si>
    <t>45.</t>
  </si>
  <si>
    <t>GVMTM11MTB</t>
  </si>
  <si>
    <t>Termelésmenedzsment</t>
  </si>
  <si>
    <t>46.</t>
  </si>
  <si>
    <t>KMEMI13MTB</t>
  </si>
  <si>
    <t>Minőségirányítás alapjai</t>
  </si>
  <si>
    <t>47.</t>
  </si>
  <si>
    <t>GVMLO11MTB</t>
  </si>
  <si>
    <t>Logisztika</t>
  </si>
  <si>
    <t>48.</t>
  </si>
  <si>
    <t>GSVTR11MTB</t>
  </si>
  <si>
    <t>Termékmenedzsment</t>
  </si>
  <si>
    <t>49.</t>
  </si>
  <si>
    <t>GVMEM11MTB</t>
  </si>
  <si>
    <t>Emberi erőforrás menedzsment</t>
  </si>
  <si>
    <t>50.</t>
  </si>
  <si>
    <t>KMEKO11MTB</t>
  </si>
  <si>
    <t>Környezetvédelem és ergonómia</t>
  </si>
  <si>
    <t>D</t>
  </si>
  <si>
    <t>Szakirányú tárgyak</t>
  </si>
  <si>
    <t>Információtechnológia szakirány</t>
  </si>
  <si>
    <t>51.</t>
  </si>
  <si>
    <t>KSZMT1MSTB</t>
  </si>
  <si>
    <t>Méréstechnika</t>
  </si>
  <si>
    <t>52.</t>
  </si>
  <si>
    <t>KSZMT2MSTB</t>
  </si>
  <si>
    <t>Méréstechnika labor</t>
  </si>
  <si>
    <t>53.</t>
  </si>
  <si>
    <t>KSZEL1MSTB</t>
  </si>
  <si>
    <t>Elektronika</t>
  </si>
  <si>
    <t>54.</t>
  </si>
  <si>
    <t>KSZEL2MSTB</t>
  </si>
  <si>
    <t>Elektronika labor</t>
  </si>
  <si>
    <t>55.</t>
  </si>
  <si>
    <t>KSZIE1MSTB</t>
  </si>
  <si>
    <t>Információfeldolgozás eszközei I.</t>
  </si>
  <si>
    <t>56.</t>
  </si>
  <si>
    <t>KSZIE2MSTB</t>
  </si>
  <si>
    <t>Információfeldolgozás eszközei II.</t>
  </si>
  <si>
    <t>57.</t>
  </si>
  <si>
    <t>KSZPR1MSTB</t>
  </si>
  <si>
    <t>Programozás</t>
  </si>
  <si>
    <t>58.</t>
  </si>
  <si>
    <t>KSZUA1MSTB</t>
  </si>
  <si>
    <t>Üzleti alkalmazások</t>
  </si>
  <si>
    <t>59.</t>
  </si>
  <si>
    <t>KSZUM1MSTB</t>
  </si>
  <si>
    <t>Üzleti modellezés</t>
  </si>
  <si>
    <t>60.</t>
  </si>
  <si>
    <t>KSZPM1MSTB</t>
  </si>
  <si>
    <t>Projektmenedzsment</t>
  </si>
  <si>
    <t>61.</t>
  </si>
  <si>
    <t>KSZPF1MSTB</t>
  </si>
  <si>
    <t>Projekt feladat</t>
  </si>
  <si>
    <t>KVSIN15MTB</t>
  </si>
  <si>
    <t>Szabadon választható tárgyak I.</t>
  </si>
  <si>
    <t>KVSIN25MTB</t>
  </si>
  <si>
    <t>Szabadon választható tárgyak II.</t>
  </si>
  <si>
    <t>KVSIN35MTB</t>
  </si>
  <si>
    <t>Szabadon választható tárgyak III.</t>
  </si>
  <si>
    <t>KVSIN45MTB</t>
  </si>
  <si>
    <t>Szabadon választható tárgyak IV.</t>
  </si>
  <si>
    <t>KVSIN55MTB</t>
  </si>
  <si>
    <t>Szabadon választható tárgyak V.</t>
  </si>
  <si>
    <t>62.</t>
  </si>
  <si>
    <t>KSZMR1MSTB</t>
  </si>
  <si>
    <t>Menedzsment tréning</t>
  </si>
  <si>
    <t>KSZSD1MSTB</t>
  </si>
  <si>
    <t>Szakdolgozat</t>
  </si>
  <si>
    <t>Mérnök-üzletkötő szakirány</t>
  </si>
  <si>
    <t>63.</t>
  </si>
  <si>
    <t>KAUMT12MTB</t>
  </si>
  <si>
    <t>64.</t>
  </si>
  <si>
    <t>KAUMT22MTB</t>
  </si>
  <si>
    <t>65.</t>
  </si>
  <si>
    <t>KAUEL12MTB</t>
  </si>
  <si>
    <t>66.</t>
  </si>
  <si>
    <t>KAUEL22MTB</t>
  </si>
  <si>
    <t>67.</t>
  </si>
  <si>
    <t>KVEEN11MTB</t>
  </si>
  <si>
    <t>Energetika</t>
  </si>
  <si>
    <t>68.</t>
  </si>
  <si>
    <t>KVESK11MTB</t>
  </si>
  <si>
    <t>Szigetelés-és kapcsolástechnika</t>
  </si>
  <si>
    <t>69.</t>
  </si>
  <si>
    <t>KVEEE11MTB</t>
  </si>
  <si>
    <t>Energiaellátás</t>
  </si>
  <si>
    <t>70.</t>
  </si>
  <si>
    <t>GGTPK11MTB</t>
  </si>
  <si>
    <t>Piackutatás</t>
  </si>
  <si>
    <t>71.</t>
  </si>
  <si>
    <t>GGTKI11MTB</t>
  </si>
  <si>
    <t>Külkereskedelmi ismeretek</t>
  </si>
  <si>
    <t>72.</t>
  </si>
  <si>
    <t>GGTMK11MTB</t>
  </si>
  <si>
    <t>Marketing kommunikáció</t>
  </si>
  <si>
    <t>73.</t>
  </si>
  <si>
    <t>GGTPF11MTB</t>
  </si>
  <si>
    <t>GVSMU15MTB</t>
  </si>
  <si>
    <t>GVSMU25MTB</t>
  </si>
  <si>
    <t>GVSMU35MTB</t>
  </si>
  <si>
    <t>GVSMU45MTB</t>
  </si>
  <si>
    <t>74.</t>
  </si>
  <si>
    <t>GGTMT11MTB</t>
  </si>
  <si>
    <t>GGTSD11MTB</t>
  </si>
  <si>
    <t>Projektmenedzser szakirány</t>
  </si>
  <si>
    <t>75.</t>
  </si>
  <si>
    <t>KMAMT12MTB</t>
  </si>
  <si>
    <t>76.</t>
  </si>
  <si>
    <t>KMAMT22MTB</t>
  </si>
  <si>
    <t>77.</t>
  </si>
  <si>
    <t>KMEEL12MTB</t>
  </si>
  <si>
    <t>78.</t>
  </si>
  <si>
    <t>KMEEL22MTB</t>
  </si>
  <si>
    <t>79.</t>
  </si>
  <si>
    <t>KMEVT11MTB</t>
  </si>
  <si>
    <t>Világítástechnika</t>
  </si>
  <si>
    <t>80.</t>
  </si>
  <si>
    <t>KHTII11MTB</t>
  </si>
  <si>
    <t>Irodai informatika</t>
  </si>
  <si>
    <t>81.</t>
  </si>
  <si>
    <t>KMAAE11MTB</t>
  </si>
  <si>
    <t>Automatizálás eszközei</t>
  </si>
  <si>
    <t>82.</t>
  </si>
  <si>
    <t>GGTVV11MTB</t>
  </si>
  <si>
    <t>Válság- és változásmenedzsment</t>
  </si>
  <si>
    <t>83.</t>
  </si>
  <si>
    <t>GGTPM11MTB</t>
  </si>
  <si>
    <t>84.</t>
  </si>
  <si>
    <t>GGTPZ11MTB</t>
  </si>
  <si>
    <t>Projektfinanszírozás</t>
  </si>
  <si>
    <t>85.</t>
  </si>
  <si>
    <t>GVSPR15MTB</t>
  </si>
  <si>
    <t>GVSPR25MTB</t>
  </si>
  <si>
    <t>GVSPR35MTB</t>
  </si>
  <si>
    <t>GVSPR45MTB</t>
  </si>
  <si>
    <t>GVSPR55MTB</t>
  </si>
  <si>
    <t>86.</t>
  </si>
  <si>
    <t>Összes óraszám/összes kredit</t>
  </si>
  <si>
    <t>Vizsga</t>
  </si>
  <si>
    <t>Félévközi teljesítmény</t>
  </si>
  <si>
    <t>Összes követelmény</t>
  </si>
  <si>
    <t>Szakirányú tárgyak felvételének előkövetelménye:</t>
  </si>
  <si>
    <t>Matematika I.-II.; Mikroökonómia, Makroökonómia, Vállalkozásgazdaságan I.</t>
  </si>
  <si>
    <t>Záróvizsga tárgyak:</t>
  </si>
  <si>
    <t>*</t>
  </si>
  <si>
    <t>Egy komplex gazdasági tárgy</t>
  </si>
  <si>
    <t>Automatizálás</t>
  </si>
  <si>
    <t>A szürke sávban szereplő tárgyakat a 2009/2010 tanév II. félévében már csak a C tantervből lehet felvenni.</t>
  </si>
  <si>
    <t>Egy szakirányú műszaki tárgy:</t>
  </si>
  <si>
    <t>Projektmenedzser szakirány:</t>
  </si>
  <si>
    <t>párhuzamosan  KMEMA13MTB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</si>
</sst>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8"/>
      <name val="Tahoma"/>
      <family val="0"/>
    </font>
    <font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0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 style="medium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hair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thin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medium"/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 style="medium"/>
      <right style="medium"/>
      <top style="dotted"/>
      <bottom style="thin"/>
    </border>
    <border>
      <left style="medium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dotted"/>
      <top style="dotted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thin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thin"/>
    </border>
    <border>
      <left style="thin"/>
      <right style="dotted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thin"/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0" fontId="6" fillId="2" borderId="23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0" fontId="6" fillId="3" borderId="22" xfId="0" applyFont="1" applyFill="1" applyBorder="1" applyAlignment="1">
      <alignment/>
    </xf>
    <xf numFmtId="0" fontId="6" fillId="3" borderId="23" xfId="0" applyFont="1" applyFill="1" applyBorder="1" applyAlignment="1">
      <alignment/>
    </xf>
    <xf numFmtId="0" fontId="6" fillId="3" borderId="24" xfId="0" applyFont="1" applyFill="1" applyBorder="1" applyAlignment="1">
      <alignment/>
    </xf>
    <xf numFmtId="0" fontId="6" fillId="3" borderId="2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26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3" fillId="0" borderId="28" xfId="0" applyFont="1" applyBorder="1" applyAlignment="1">
      <alignment/>
    </xf>
    <xf numFmtId="0" fontId="3" fillId="2" borderId="29" xfId="0" applyFont="1" applyFill="1" applyBorder="1" applyAlignment="1">
      <alignment/>
    </xf>
    <xf numFmtId="0" fontId="3" fillId="2" borderId="30" xfId="0" applyFont="1" applyFill="1" applyBorder="1" applyAlignment="1">
      <alignment horizontal="center"/>
    </xf>
    <xf numFmtId="0" fontId="3" fillId="2" borderId="30" xfId="0" applyFont="1" applyFill="1" applyBorder="1" applyAlignment="1">
      <alignment/>
    </xf>
    <xf numFmtId="0" fontId="3" fillId="2" borderId="31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2" borderId="34" xfId="0" applyFont="1" applyFill="1" applyBorder="1" applyAlignment="1">
      <alignment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3" fillId="2" borderId="35" xfId="0" applyFont="1" applyFill="1" applyBorder="1" applyAlignment="1">
      <alignment/>
    </xf>
    <xf numFmtId="0" fontId="6" fillId="0" borderId="38" xfId="0" applyFont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3" fillId="2" borderId="41" xfId="0" applyFont="1" applyFill="1" applyBorder="1" applyAlignment="1">
      <alignment/>
    </xf>
    <xf numFmtId="0" fontId="3" fillId="2" borderId="42" xfId="0" applyFont="1" applyFill="1" applyBorder="1" applyAlignment="1">
      <alignment/>
    </xf>
    <xf numFmtId="0" fontId="3" fillId="2" borderId="43" xfId="0" applyFont="1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3" borderId="44" xfId="0" applyFont="1" applyFill="1" applyBorder="1" applyAlignment="1">
      <alignment horizontal="center"/>
    </xf>
    <xf numFmtId="0" fontId="6" fillId="3" borderId="45" xfId="0" applyFont="1" applyFill="1" applyBorder="1" applyAlignment="1">
      <alignment/>
    </xf>
    <xf numFmtId="0" fontId="6" fillId="2" borderId="46" xfId="0" applyFont="1" applyFill="1" applyBorder="1" applyAlignment="1">
      <alignment/>
    </xf>
    <xf numFmtId="0" fontId="6" fillId="2" borderId="47" xfId="0" applyFont="1" applyFill="1" applyBorder="1" applyAlignment="1">
      <alignment/>
    </xf>
    <xf numFmtId="0" fontId="6" fillId="2" borderId="48" xfId="0" applyFont="1" applyFill="1" applyBorder="1" applyAlignment="1">
      <alignment/>
    </xf>
    <xf numFmtId="0" fontId="6" fillId="3" borderId="46" xfId="0" applyFont="1" applyFill="1" applyBorder="1" applyAlignment="1">
      <alignment/>
    </xf>
    <xf numFmtId="0" fontId="6" fillId="3" borderId="47" xfId="0" applyFont="1" applyFill="1" applyBorder="1" applyAlignment="1">
      <alignment/>
    </xf>
    <xf numFmtId="0" fontId="6" fillId="3" borderId="48" xfId="0" applyFont="1" applyFill="1" applyBorder="1" applyAlignment="1">
      <alignment/>
    </xf>
    <xf numFmtId="0" fontId="6" fillId="3" borderId="49" xfId="0" applyFont="1" applyFill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3" fillId="0" borderId="33" xfId="0" applyFont="1" applyBorder="1" applyAlignment="1">
      <alignment horizontal="left" indent="2"/>
    </xf>
    <xf numFmtId="0" fontId="6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left" indent="2"/>
    </xf>
    <xf numFmtId="0" fontId="3" fillId="0" borderId="53" xfId="0" applyFont="1" applyBorder="1" applyAlignment="1">
      <alignment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3" fillId="2" borderId="16" xfId="0" applyFont="1" applyFill="1" applyBorder="1" applyAlignment="1">
      <alignment/>
    </xf>
    <xf numFmtId="0" fontId="3" fillId="2" borderId="56" xfId="0" applyFont="1" applyFill="1" applyBorder="1" applyAlignment="1">
      <alignment/>
    </xf>
    <xf numFmtId="0" fontId="6" fillId="0" borderId="57" xfId="0" applyFont="1" applyBorder="1" applyAlignment="1">
      <alignment horizontal="center"/>
    </xf>
    <xf numFmtId="0" fontId="3" fillId="2" borderId="58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3" xfId="0" applyFont="1" applyBorder="1" applyAlignment="1">
      <alignment/>
    </xf>
    <xf numFmtId="0" fontId="3" fillId="2" borderId="59" xfId="0" applyFont="1" applyFill="1" applyBorder="1" applyAlignment="1">
      <alignment/>
    </xf>
    <xf numFmtId="0" fontId="6" fillId="0" borderId="57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3" fillId="0" borderId="62" xfId="0" applyFont="1" applyFill="1" applyBorder="1" applyAlignment="1">
      <alignment/>
    </xf>
    <xf numFmtId="0" fontId="3" fillId="0" borderId="62" xfId="0" applyFont="1" applyBorder="1" applyAlignment="1">
      <alignment/>
    </xf>
    <xf numFmtId="0" fontId="3" fillId="2" borderId="63" xfId="0" applyFont="1" applyFill="1" applyBorder="1" applyAlignment="1">
      <alignment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3" borderId="64" xfId="0" applyFont="1" applyFill="1" applyBorder="1" applyAlignment="1">
      <alignment horizontal="center"/>
    </xf>
    <xf numFmtId="0" fontId="6" fillId="3" borderId="65" xfId="0" applyFont="1" applyFill="1" applyBorder="1" applyAlignment="1">
      <alignment/>
    </xf>
    <xf numFmtId="0" fontId="6" fillId="2" borderId="66" xfId="0" applyFont="1" applyFill="1" applyBorder="1" applyAlignment="1">
      <alignment/>
    </xf>
    <xf numFmtId="0" fontId="6" fillId="2" borderId="67" xfId="0" applyFont="1" applyFill="1" applyBorder="1" applyAlignment="1">
      <alignment/>
    </xf>
    <xf numFmtId="0" fontId="6" fillId="2" borderId="68" xfId="0" applyFont="1" applyFill="1" applyBorder="1" applyAlignment="1">
      <alignment/>
    </xf>
    <xf numFmtId="0" fontId="6" fillId="2" borderId="69" xfId="0" applyFont="1" applyFill="1" applyBorder="1" applyAlignment="1">
      <alignment/>
    </xf>
    <xf numFmtId="0" fontId="6" fillId="3" borderId="68" xfId="0" applyFont="1" applyFill="1" applyBorder="1" applyAlignment="1">
      <alignment/>
    </xf>
    <xf numFmtId="0" fontId="6" fillId="3" borderId="67" xfId="0" applyFont="1" applyFill="1" applyBorder="1" applyAlignment="1">
      <alignment/>
    </xf>
    <xf numFmtId="0" fontId="6" fillId="3" borderId="69" xfId="0" applyFont="1" applyFill="1" applyBorder="1" applyAlignment="1">
      <alignment/>
    </xf>
    <xf numFmtId="0" fontId="6" fillId="3" borderId="70" xfId="0" applyFont="1" applyFill="1" applyBorder="1" applyAlignment="1">
      <alignment horizontal="center"/>
    </xf>
    <xf numFmtId="0" fontId="6" fillId="3" borderId="65" xfId="0" applyFont="1" applyFill="1" applyBorder="1" applyAlignment="1">
      <alignment horizontal="center"/>
    </xf>
    <xf numFmtId="0" fontId="6" fillId="3" borderId="71" xfId="0" applyFont="1" applyFill="1" applyBorder="1" applyAlignment="1">
      <alignment horizontal="center"/>
    </xf>
    <xf numFmtId="0" fontId="6" fillId="3" borderId="72" xfId="0" applyFont="1" applyFill="1" applyBorder="1" applyAlignment="1">
      <alignment/>
    </xf>
    <xf numFmtId="0" fontId="6" fillId="3" borderId="73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9" xfId="0" applyFont="1" applyFill="1" applyBorder="1" applyAlignment="1">
      <alignment horizontal="center"/>
    </xf>
    <xf numFmtId="0" fontId="3" fillId="0" borderId="39" xfId="0" applyFont="1" applyBorder="1" applyAlignment="1">
      <alignment horizontal="center" wrapText="1"/>
    </xf>
    <xf numFmtId="0" fontId="6" fillId="0" borderId="50" xfId="0" applyFont="1" applyFill="1" applyBorder="1" applyAlignment="1">
      <alignment horizontal="center"/>
    </xf>
    <xf numFmtId="0" fontId="3" fillId="0" borderId="75" xfId="0" applyFont="1" applyBorder="1" applyAlignment="1">
      <alignment/>
    </xf>
    <xf numFmtId="0" fontId="3" fillId="0" borderId="33" xfId="0" applyFont="1" applyBorder="1" applyAlignment="1">
      <alignment wrapText="1"/>
    </xf>
    <xf numFmtId="0" fontId="3" fillId="0" borderId="3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3" fillId="0" borderId="62" xfId="0" applyFont="1" applyBorder="1" applyAlignment="1">
      <alignment wrapText="1"/>
    </xf>
    <xf numFmtId="0" fontId="3" fillId="0" borderId="77" xfId="0" applyFont="1" applyBorder="1" applyAlignment="1">
      <alignment/>
    </xf>
    <xf numFmtId="0" fontId="3" fillId="0" borderId="33" xfId="0" applyFont="1" applyFill="1" applyBorder="1" applyAlignment="1">
      <alignment horizontal="center" wrapText="1"/>
    </xf>
    <xf numFmtId="0" fontId="3" fillId="0" borderId="76" xfId="0" applyFont="1" applyBorder="1" applyAlignment="1">
      <alignment/>
    </xf>
    <xf numFmtId="0" fontId="6" fillId="0" borderId="78" xfId="0" applyFont="1" applyFill="1" applyBorder="1" applyAlignment="1">
      <alignment horizontal="center"/>
    </xf>
    <xf numFmtId="0" fontId="3" fillId="0" borderId="53" xfId="0" applyFont="1" applyBorder="1" applyAlignment="1">
      <alignment/>
    </xf>
    <xf numFmtId="0" fontId="6" fillId="3" borderId="79" xfId="0" applyFont="1" applyFill="1" applyBorder="1" applyAlignment="1">
      <alignment horizontal="center"/>
    </xf>
    <xf numFmtId="0" fontId="6" fillId="3" borderId="18" xfId="0" applyFont="1" applyFill="1" applyBorder="1" applyAlignment="1">
      <alignment/>
    </xf>
    <xf numFmtId="0" fontId="6" fillId="3" borderId="19" xfId="0" applyFont="1" applyFill="1" applyBorder="1" applyAlignment="1">
      <alignment/>
    </xf>
    <xf numFmtId="0" fontId="3" fillId="2" borderId="80" xfId="0" applyFont="1" applyFill="1" applyBorder="1" applyAlignment="1">
      <alignment/>
    </xf>
    <xf numFmtId="0" fontId="3" fillId="2" borderId="47" xfId="0" applyFont="1" applyFill="1" applyBorder="1" applyAlignment="1">
      <alignment/>
    </xf>
    <xf numFmtId="0" fontId="3" fillId="2" borderId="46" xfId="0" applyFont="1" applyFill="1" applyBorder="1" applyAlignment="1">
      <alignment/>
    </xf>
    <xf numFmtId="0" fontId="3" fillId="2" borderId="48" xfId="0" applyFont="1" applyFill="1" applyBorder="1" applyAlignment="1">
      <alignment/>
    </xf>
    <xf numFmtId="0" fontId="3" fillId="3" borderId="46" xfId="0" applyFont="1" applyFill="1" applyBorder="1" applyAlignment="1">
      <alignment/>
    </xf>
    <xf numFmtId="0" fontId="3" fillId="3" borderId="47" xfId="0" applyFont="1" applyFill="1" applyBorder="1" applyAlignment="1">
      <alignment/>
    </xf>
    <xf numFmtId="0" fontId="3" fillId="3" borderId="48" xfId="0" applyFont="1" applyFill="1" applyBorder="1" applyAlignment="1">
      <alignment/>
    </xf>
    <xf numFmtId="0" fontId="6" fillId="3" borderId="18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3" fillId="2" borderId="15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82" xfId="0" applyFont="1" applyBorder="1" applyAlignment="1">
      <alignment horizontal="center"/>
    </xf>
    <xf numFmtId="0" fontId="6" fillId="0" borderId="83" xfId="0" applyFont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84" xfId="0" applyFont="1" applyBorder="1" applyAlignment="1">
      <alignment horizontal="center"/>
    </xf>
    <xf numFmtId="0" fontId="6" fillId="0" borderId="85" xfId="0" applyFont="1" applyBorder="1" applyAlignment="1">
      <alignment horizontal="center"/>
    </xf>
    <xf numFmtId="0" fontId="6" fillId="3" borderId="70" xfId="0" applyFont="1" applyFill="1" applyBorder="1" applyAlignment="1">
      <alignment/>
    </xf>
    <xf numFmtId="0" fontId="6" fillId="3" borderId="86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73" xfId="0" applyFont="1" applyBorder="1" applyAlignment="1">
      <alignment/>
    </xf>
    <xf numFmtId="0" fontId="3" fillId="2" borderId="87" xfId="0" applyFont="1" applyFill="1" applyBorder="1" applyAlignment="1">
      <alignment/>
    </xf>
    <xf numFmtId="0" fontId="3" fillId="2" borderId="88" xfId="0" applyFont="1" applyFill="1" applyBorder="1" applyAlignment="1">
      <alignment/>
    </xf>
    <xf numFmtId="0" fontId="3" fillId="0" borderId="88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89" xfId="0" applyFont="1" applyBorder="1" applyAlignment="1">
      <alignment/>
    </xf>
    <xf numFmtId="0" fontId="3" fillId="2" borderId="90" xfId="0" applyFont="1" applyFill="1" applyBorder="1" applyAlignment="1">
      <alignment/>
    </xf>
    <xf numFmtId="0" fontId="3" fillId="2" borderId="91" xfId="0" applyFont="1" applyFill="1" applyBorder="1" applyAlignment="1">
      <alignment/>
    </xf>
    <xf numFmtId="0" fontId="3" fillId="0" borderId="91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0" fillId="0" borderId="70" xfId="0" applyBorder="1" applyAlignment="1">
      <alignment/>
    </xf>
    <xf numFmtId="0" fontId="6" fillId="0" borderId="65" xfId="0" applyFont="1" applyBorder="1" applyAlignment="1">
      <alignment/>
    </xf>
    <xf numFmtId="0" fontId="6" fillId="0" borderId="86" xfId="0" applyFont="1" applyBorder="1" applyAlignment="1">
      <alignment/>
    </xf>
    <xf numFmtId="0" fontId="6" fillId="0" borderId="68" xfId="0" applyFont="1" applyBorder="1" applyAlignment="1">
      <alignment/>
    </xf>
    <xf numFmtId="0" fontId="6" fillId="0" borderId="67" xfId="0" applyFont="1" applyBorder="1" applyAlignment="1">
      <alignment/>
    </xf>
    <xf numFmtId="0" fontId="6" fillId="0" borderId="69" xfId="0" applyFont="1" applyBorder="1" applyAlignment="1">
      <alignment/>
    </xf>
    <xf numFmtId="0" fontId="6" fillId="0" borderId="70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0" fillId="0" borderId="92" xfId="0" applyFont="1" applyBorder="1" applyAlignment="1">
      <alignment wrapText="1"/>
    </xf>
    <xf numFmtId="0" fontId="0" fillId="0" borderId="0" xfId="0" applyFont="1" applyAlignment="1">
      <alignment/>
    </xf>
    <xf numFmtId="0" fontId="0" fillId="2" borderId="93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92" xfId="0" applyFont="1" applyBorder="1" applyAlignment="1">
      <alignment/>
    </xf>
    <xf numFmtId="0" fontId="3" fillId="2" borderId="94" xfId="0" applyFont="1" applyFill="1" applyBorder="1" applyAlignment="1">
      <alignment horizontal="center"/>
    </xf>
    <xf numFmtId="0" fontId="0" fillId="2" borderId="29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0" fillId="2" borderId="95" xfId="0" applyFont="1" applyFill="1" applyBorder="1" applyAlignment="1">
      <alignment/>
    </xf>
    <xf numFmtId="0" fontId="6" fillId="2" borderId="96" xfId="0" applyFont="1" applyFill="1" applyBorder="1" applyAlignment="1">
      <alignment/>
    </xf>
    <xf numFmtId="0" fontId="3" fillId="2" borderId="95" xfId="0" applyFont="1" applyFill="1" applyBorder="1" applyAlignment="1">
      <alignment/>
    </xf>
    <xf numFmtId="0" fontId="3" fillId="2" borderId="97" xfId="0" applyFont="1" applyFill="1" applyBorder="1" applyAlignment="1">
      <alignment/>
    </xf>
    <xf numFmtId="0" fontId="3" fillId="2" borderId="98" xfId="0" applyFont="1" applyFill="1" applyBorder="1" applyAlignment="1">
      <alignment/>
    </xf>
    <xf numFmtId="0" fontId="6" fillId="2" borderId="99" xfId="0" applyFont="1" applyFill="1" applyBorder="1" applyAlignment="1">
      <alignment/>
    </xf>
    <xf numFmtId="0" fontId="6" fillId="2" borderId="47" xfId="0" applyFont="1" applyFill="1" applyBorder="1" applyAlignment="1">
      <alignment horizontal="center"/>
    </xf>
    <xf numFmtId="0" fontId="3" fillId="0" borderId="100" xfId="0" applyFont="1" applyBorder="1" applyAlignment="1">
      <alignment/>
    </xf>
    <xf numFmtId="0" fontId="6" fillId="0" borderId="33" xfId="0" applyFont="1" applyFill="1" applyBorder="1" applyAlignment="1">
      <alignment horizontal="center" wrapText="1"/>
    </xf>
    <xf numFmtId="0" fontId="0" fillId="0" borderId="100" xfId="0" applyFont="1" applyBorder="1" applyAlignment="1">
      <alignment/>
    </xf>
    <xf numFmtId="0" fontId="3" fillId="0" borderId="101" xfId="0" applyFont="1" applyBorder="1" applyAlignment="1">
      <alignment/>
    </xf>
    <xf numFmtId="0" fontId="0" fillId="0" borderId="10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1" xfId="0" applyFont="1" applyBorder="1" applyAlignment="1">
      <alignment/>
    </xf>
    <xf numFmtId="0" fontId="6" fillId="3" borderId="102" xfId="0" applyFont="1" applyFill="1" applyBorder="1" applyAlignment="1">
      <alignment/>
    </xf>
    <xf numFmtId="0" fontId="6" fillId="3" borderId="49" xfId="0" applyFont="1" applyFill="1" applyBorder="1" applyAlignment="1">
      <alignment/>
    </xf>
    <xf numFmtId="0" fontId="6" fillId="0" borderId="65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2" borderId="65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left" vertical="top" wrapText="1"/>
    </xf>
    <xf numFmtId="0" fontId="0" fillId="0" borderId="86" xfId="0" applyFont="1" applyFill="1" applyBorder="1" applyAlignment="1">
      <alignment horizontal="left" vertical="top" wrapText="1"/>
    </xf>
    <xf numFmtId="0" fontId="3" fillId="0" borderId="9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6" fillId="0" borderId="103" xfId="0" applyFont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3" borderId="70" xfId="0" applyFont="1" applyFill="1" applyBorder="1" applyAlignment="1">
      <alignment/>
    </xf>
    <xf numFmtId="0" fontId="3" fillId="0" borderId="104" xfId="0" applyFont="1" applyBorder="1" applyAlignment="1">
      <alignment horizontal="left" vertical="center" wrapText="1"/>
    </xf>
    <xf numFmtId="0" fontId="6" fillId="3" borderId="105" xfId="0" applyFont="1" applyFill="1" applyBorder="1" applyAlignment="1">
      <alignment horizontal="left"/>
    </xf>
    <xf numFmtId="0" fontId="3" fillId="3" borderId="106" xfId="0" applyFont="1" applyFill="1" applyBorder="1" applyAlignment="1">
      <alignment horizontal="left"/>
    </xf>
    <xf numFmtId="0" fontId="3" fillId="0" borderId="92" xfId="0" applyFont="1" applyBorder="1" applyAlignment="1">
      <alignment horizontal="left" vertical="center" wrapText="1"/>
    </xf>
    <xf numFmtId="0" fontId="0" fillId="0" borderId="92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6" fillId="0" borderId="8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2"/>
  <sheetViews>
    <sheetView tabSelected="1" workbookViewId="0" topLeftCell="A1">
      <pane ySplit="8" topLeftCell="BM9" activePane="bottomLeft" state="frozen"/>
      <selection pane="topLeft" activeCell="A1" sqref="A1"/>
      <selection pane="bottomLeft" activeCell="AH15" sqref="AH15"/>
    </sheetView>
  </sheetViews>
  <sheetFormatPr defaultColWidth="9.140625" defaultRowHeight="12.75"/>
  <cols>
    <col min="1" max="1" width="4.421875" style="1" customWidth="1"/>
    <col min="2" max="2" width="12.28125" style="0" customWidth="1"/>
    <col min="3" max="3" width="30.00390625" style="0" customWidth="1"/>
    <col min="4" max="4" width="4.8515625" style="0" customWidth="1"/>
    <col min="5" max="5" width="4.140625" style="0" customWidth="1"/>
    <col min="6" max="7" width="2.8515625" style="225" customWidth="1"/>
    <col min="8" max="8" width="2.7109375" style="225" customWidth="1"/>
    <col min="9" max="9" width="2.57421875" style="225" customWidth="1"/>
    <col min="10" max="12" width="2.7109375" style="225" customWidth="1"/>
    <col min="13" max="15" width="2.8515625" style="225" customWidth="1"/>
    <col min="16" max="16" width="2.57421875" style="225" customWidth="1"/>
    <col min="17" max="17" width="2.7109375" style="225" customWidth="1"/>
    <col min="18" max="20" width="2.57421875" style="225" customWidth="1"/>
    <col min="21" max="22" width="2.421875" style="225" customWidth="1"/>
    <col min="23" max="24" width="2.57421875" style="225" customWidth="1"/>
    <col min="25" max="26" width="2.7109375" style="225" customWidth="1"/>
    <col min="27" max="27" width="2.8515625" style="225" customWidth="1"/>
    <col min="28" max="28" width="2.421875" style="225" customWidth="1"/>
    <col min="29" max="29" width="2.7109375" style="225" customWidth="1"/>
    <col min="30" max="30" width="4.140625" style="1" customWidth="1"/>
    <col min="31" max="31" width="13.28125" style="1" bestFit="1" customWidth="1"/>
  </cols>
  <sheetData>
    <row r="1" spans="1:31" ht="12.75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</row>
    <row r="2" spans="1:31" ht="12.75">
      <c r="A2" s="266" t="s">
        <v>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</row>
    <row r="3" spans="1:31" ht="12.75">
      <c r="A3" s="267" t="s">
        <v>2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</row>
    <row r="4" spans="1:31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</row>
    <row r="5" spans="1:31" s="6" customFormat="1" ht="12" customHeight="1" thickBot="1">
      <c r="A5" s="4"/>
      <c r="B5" s="270" t="s">
        <v>3</v>
      </c>
      <c r="C5" s="270" t="s">
        <v>4</v>
      </c>
      <c r="D5" s="268" t="s">
        <v>5</v>
      </c>
      <c r="E5" s="269"/>
      <c r="F5" s="253" t="s">
        <v>6</v>
      </c>
      <c r="G5" s="253"/>
      <c r="H5" s="253"/>
      <c r="I5" s="253"/>
      <c r="J5" s="253"/>
      <c r="K5" s="253"/>
      <c r="L5" s="253" t="s">
        <v>7</v>
      </c>
      <c r="M5" s="253"/>
      <c r="N5" s="253"/>
      <c r="O5" s="253"/>
      <c r="P5" s="253"/>
      <c r="Q5" s="253"/>
      <c r="R5" s="248" t="s">
        <v>8</v>
      </c>
      <c r="S5" s="248"/>
      <c r="T5" s="248"/>
      <c r="U5" s="248"/>
      <c r="V5" s="248"/>
      <c r="W5" s="248"/>
      <c r="X5" s="259" t="s">
        <v>9</v>
      </c>
      <c r="Y5" s="259"/>
      <c r="Z5" s="259"/>
      <c r="AA5" s="259"/>
      <c r="AB5" s="259"/>
      <c r="AC5" s="259"/>
      <c r="AD5" s="5"/>
      <c r="AE5" s="257" t="s">
        <v>10</v>
      </c>
    </row>
    <row r="6" spans="1:31" s="9" customFormat="1" ht="11.25" customHeight="1" thickBot="1">
      <c r="A6" s="7"/>
      <c r="B6" s="271"/>
      <c r="C6" s="271"/>
      <c r="D6" s="249" t="s">
        <v>11</v>
      </c>
      <c r="E6" s="251" t="s">
        <v>12</v>
      </c>
      <c r="F6" s="253" t="s">
        <v>13</v>
      </c>
      <c r="G6" s="253"/>
      <c r="H6" s="253" t="s">
        <v>14</v>
      </c>
      <c r="I6" s="253"/>
      <c r="J6" s="253" t="s">
        <v>15</v>
      </c>
      <c r="K6" s="253"/>
      <c r="L6" s="253" t="s">
        <v>13</v>
      </c>
      <c r="M6" s="253"/>
      <c r="N6" s="253" t="s">
        <v>14</v>
      </c>
      <c r="O6" s="253"/>
      <c r="P6" s="253" t="s">
        <v>15</v>
      </c>
      <c r="Q6" s="253"/>
      <c r="R6" s="248" t="s">
        <v>13</v>
      </c>
      <c r="S6" s="248"/>
      <c r="T6" s="248" t="s">
        <v>14</v>
      </c>
      <c r="U6" s="248"/>
      <c r="V6" s="248" t="s">
        <v>15</v>
      </c>
      <c r="W6" s="248"/>
      <c r="X6" s="248" t="s">
        <v>13</v>
      </c>
      <c r="Y6" s="248"/>
      <c r="Z6" s="248" t="s">
        <v>14</v>
      </c>
      <c r="AA6" s="248"/>
      <c r="AB6" s="248" t="s">
        <v>15</v>
      </c>
      <c r="AC6" s="248"/>
      <c r="AD6" s="8"/>
      <c r="AE6" s="258"/>
    </row>
    <row r="7" spans="1:31" s="6" customFormat="1" ht="11.25">
      <c r="A7" s="10"/>
      <c r="B7" s="272"/>
      <c r="C7" s="272"/>
      <c r="D7" s="250"/>
      <c r="E7" s="252"/>
      <c r="F7" s="11" t="s">
        <v>16</v>
      </c>
      <c r="G7" s="12" t="s">
        <v>17</v>
      </c>
      <c r="H7" s="13" t="s">
        <v>16</v>
      </c>
      <c r="I7" s="12" t="s">
        <v>17</v>
      </c>
      <c r="J7" s="13" t="s">
        <v>18</v>
      </c>
      <c r="K7" s="14" t="s">
        <v>17</v>
      </c>
      <c r="L7" s="13" t="s">
        <v>16</v>
      </c>
      <c r="M7" s="12" t="s">
        <v>17</v>
      </c>
      <c r="N7" s="229" t="s">
        <v>16</v>
      </c>
      <c r="O7" s="12" t="s">
        <v>17</v>
      </c>
      <c r="P7" s="13" t="s">
        <v>18</v>
      </c>
      <c r="Q7" s="14" t="s">
        <v>17</v>
      </c>
      <c r="R7" s="15" t="s">
        <v>16</v>
      </c>
      <c r="S7" s="16" t="s">
        <v>17</v>
      </c>
      <c r="T7" s="15" t="s">
        <v>16</v>
      </c>
      <c r="U7" s="16" t="s">
        <v>17</v>
      </c>
      <c r="V7" s="15" t="s">
        <v>18</v>
      </c>
      <c r="W7" s="17" t="s">
        <v>17</v>
      </c>
      <c r="X7" s="15" t="s">
        <v>16</v>
      </c>
      <c r="Y7" s="16" t="s">
        <v>17</v>
      </c>
      <c r="Z7" s="15" t="s">
        <v>16</v>
      </c>
      <c r="AA7" s="16" t="s">
        <v>17</v>
      </c>
      <c r="AB7" s="15" t="s">
        <v>18</v>
      </c>
      <c r="AC7" s="17" t="s">
        <v>17</v>
      </c>
      <c r="AD7" s="18"/>
      <c r="AE7" s="19" t="s">
        <v>3</v>
      </c>
    </row>
    <row r="8" spans="1:31" ht="12.75" hidden="1">
      <c r="A8" s="20"/>
      <c r="B8" s="21"/>
      <c r="C8" s="22"/>
      <c r="D8" s="22"/>
      <c r="E8" s="22"/>
      <c r="F8" s="23"/>
      <c r="G8" s="24"/>
      <c r="H8" s="25"/>
      <c r="I8" s="24"/>
      <c r="J8" s="25"/>
      <c r="K8" s="26"/>
      <c r="L8" s="230"/>
      <c r="M8" s="231"/>
      <c r="N8" s="232"/>
      <c r="O8" s="231"/>
      <c r="P8" s="23"/>
      <c r="Q8" s="26"/>
      <c r="R8" s="27"/>
      <c r="S8" s="28"/>
      <c r="T8" s="27"/>
      <c r="U8" s="28"/>
      <c r="V8" s="27"/>
      <c r="W8" s="29"/>
      <c r="X8" s="27"/>
      <c r="Y8" s="28"/>
      <c r="Z8" s="27"/>
      <c r="AA8" s="28"/>
      <c r="AB8" s="27"/>
      <c r="AC8" s="29"/>
      <c r="AD8" s="30"/>
      <c r="AE8" s="31"/>
    </row>
    <row r="9" spans="1:31" s="42" customFormat="1" ht="11.25">
      <c r="A9" s="32" t="s">
        <v>19</v>
      </c>
      <c r="B9" s="262" t="s">
        <v>20</v>
      </c>
      <c r="C9" s="263"/>
      <c r="D9" s="33">
        <f>SUM(D10:D19)</f>
        <v>86</v>
      </c>
      <c r="E9" s="33">
        <f>SUM(E10:E19)</f>
        <v>39</v>
      </c>
      <c r="F9" s="34">
        <f>SUM(F10:F19)</f>
        <v>31</v>
      </c>
      <c r="G9" s="35"/>
      <c r="H9" s="34">
        <f>SUM(H10:H19)</f>
        <v>19</v>
      </c>
      <c r="I9" s="35"/>
      <c r="J9" s="34">
        <f>SUM(J10:J19)</f>
        <v>14</v>
      </c>
      <c r="K9" s="36"/>
      <c r="L9" s="34">
        <f>SUM(L10:L19)</f>
        <v>18</v>
      </c>
      <c r="M9" s="35"/>
      <c r="N9" s="233">
        <f>SUM(N10:N19)</f>
        <v>4</v>
      </c>
      <c r="O9" s="35"/>
      <c r="P9" s="233">
        <f>SUM(P10,P11,P12,P13,P14,P15,P16,P17,P18,P19)</f>
        <v>0</v>
      </c>
      <c r="Q9" s="36"/>
      <c r="R9" s="37">
        <f>SUM(R10,R11,R12,R13,R14,R15,R16,R17,R18,R19)</f>
        <v>0</v>
      </c>
      <c r="S9" s="38"/>
      <c r="T9" s="37">
        <f>SUM(T10:T19)</f>
        <v>0</v>
      </c>
      <c r="U9" s="38"/>
      <c r="V9" s="37">
        <f>SUM(V10:V19)</f>
        <v>0</v>
      </c>
      <c r="W9" s="39"/>
      <c r="X9" s="37">
        <f>SUM(X10:X19)</f>
        <v>0</v>
      </c>
      <c r="Y9" s="38"/>
      <c r="Z9" s="37">
        <f>SUM(Z10:Z19)</f>
        <v>0</v>
      </c>
      <c r="AA9" s="38"/>
      <c r="AB9" s="37">
        <f>SUM(AB10:AB19)</f>
        <v>0</v>
      </c>
      <c r="AC9" s="39"/>
      <c r="AD9" s="40"/>
      <c r="AE9" s="41"/>
    </row>
    <row r="10" spans="1:31" s="42" customFormat="1" ht="11.25">
      <c r="A10" s="43" t="s">
        <v>21</v>
      </c>
      <c r="B10" s="44" t="s">
        <v>22</v>
      </c>
      <c r="C10" s="45" t="s">
        <v>23</v>
      </c>
      <c r="D10" s="45">
        <f aca="true" t="shared" si="0" ref="D10:D19">SUM(F10,H10,J10,L10,N10,P10,R10,T10,V10,X10,Z10,AB10)</f>
        <v>15</v>
      </c>
      <c r="E10" s="45">
        <v>6</v>
      </c>
      <c r="F10" s="46">
        <v>15</v>
      </c>
      <c r="G10" s="47" t="s">
        <v>24</v>
      </c>
      <c r="H10" s="46"/>
      <c r="I10" s="48"/>
      <c r="J10" s="46"/>
      <c r="K10" s="49"/>
      <c r="L10" s="46"/>
      <c r="M10" s="48"/>
      <c r="N10" s="234"/>
      <c r="O10" s="48"/>
      <c r="P10" s="234"/>
      <c r="Q10" s="49"/>
      <c r="R10" s="52"/>
      <c r="S10" s="53"/>
      <c r="T10" s="52"/>
      <c r="U10" s="53"/>
      <c r="V10" s="52"/>
      <c r="W10" s="54"/>
      <c r="X10" s="52"/>
      <c r="Y10" s="53"/>
      <c r="Z10" s="52"/>
      <c r="AA10" s="53"/>
      <c r="AB10" s="52"/>
      <c r="AC10" s="54"/>
      <c r="AD10" s="55"/>
      <c r="AE10" s="56"/>
    </row>
    <row r="11" spans="1:31" s="42" customFormat="1" ht="22.5">
      <c r="A11" s="43" t="s">
        <v>7</v>
      </c>
      <c r="B11" s="44" t="s">
        <v>25</v>
      </c>
      <c r="C11" s="57" t="s">
        <v>26</v>
      </c>
      <c r="D11" s="57">
        <f t="shared" si="0"/>
        <v>15</v>
      </c>
      <c r="E11" s="57">
        <v>6</v>
      </c>
      <c r="F11" s="58"/>
      <c r="G11" s="59"/>
      <c r="H11" s="58">
        <v>15</v>
      </c>
      <c r="I11" s="59" t="s">
        <v>24</v>
      </c>
      <c r="J11" s="58"/>
      <c r="K11" s="60"/>
      <c r="L11" s="58"/>
      <c r="M11" s="68"/>
      <c r="N11" s="235"/>
      <c r="O11" s="68"/>
      <c r="P11" s="235"/>
      <c r="Q11" s="60"/>
      <c r="R11" s="63"/>
      <c r="S11" s="64"/>
      <c r="T11" s="63"/>
      <c r="U11" s="64"/>
      <c r="V11" s="63"/>
      <c r="W11" s="65"/>
      <c r="X11" s="63"/>
      <c r="Y11" s="64"/>
      <c r="Z11" s="63"/>
      <c r="AA11" s="64"/>
      <c r="AB11" s="63"/>
      <c r="AC11" s="65"/>
      <c r="AD11" s="66"/>
      <c r="AE11" s="240" t="s">
        <v>311</v>
      </c>
    </row>
    <row r="12" spans="1:31" s="42" customFormat="1" ht="11.25">
      <c r="A12" s="43" t="s">
        <v>8</v>
      </c>
      <c r="B12" s="44" t="s">
        <v>27</v>
      </c>
      <c r="C12" s="57" t="s">
        <v>28</v>
      </c>
      <c r="D12" s="57">
        <f t="shared" si="0"/>
        <v>10</v>
      </c>
      <c r="E12" s="57">
        <v>5</v>
      </c>
      <c r="F12" s="58"/>
      <c r="G12" s="59"/>
      <c r="H12" s="58"/>
      <c r="I12" s="68"/>
      <c r="J12" s="58"/>
      <c r="K12" s="60"/>
      <c r="L12" s="58">
        <v>10</v>
      </c>
      <c r="M12" s="59" t="s">
        <v>24</v>
      </c>
      <c r="N12" s="235"/>
      <c r="O12" s="68"/>
      <c r="P12" s="235"/>
      <c r="Q12" s="60"/>
      <c r="R12" s="63"/>
      <c r="S12" s="64"/>
      <c r="T12" s="63"/>
      <c r="U12" s="64"/>
      <c r="V12" s="63"/>
      <c r="W12" s="65"/>
      <c r="X12" s="63"/>
      <c r="Y12" s="64"/>
      <c r="Z12" s="63"/>
      <c r="AA12" s="64"/>
      <c r="AB12" s="63"/>
      <c r="AC12" s="65"/>
      <c r="AD12" s="69"/>
      <c r="AE12" s="70"/>
    </row>
    <row r="13" spans="1:31" s="42" customFormat="1" ht="11.25">
      <c r="A13" s="43" t="s">
        <v>9</v>
      </c>
      <c r="B13" s="71" t="s">
        <v>29</v>
      </c>
      <c r="C13" s="57" t="s">
        <v>30</v>
      </c>
      <c r="D13" s="57">
        <f t="shared" si="0"/>
        <v>10</v>
      </c>
      <c r="E13" s="57">
        <v>7</v>
      </c>
      <c r="F13" s="58">
        <v>10</v>
      </c>
      <c r="G13" s="59" t="s">
        <v>24</v>
      </c>
      <c r="H13" s="58"/>
      <c r="I13" s="68"/>
      <c r="J13" s="58"/>
      <c r="K13" s="60"/>
      <c r="L13" s="58"/>
      <c r="M13" s="68"/>
      <c r="N13" s="235"/>
      <c r="O13" s="68"/>
      <c r="P13" s="235"/>
      <c r="Q13" s="60"/>
      <c r="R13" s="63"/>
      <c r="S13" s="64"/>
      <c r="T13" s="63"/>
      <c r="U13" s="64"/>
      <c r="V13" s="63"/>
      <c r="W13" s="65"/>
      <c r="X13" s="63"/>
      <c r="Y13" s="64"/>
      <c r="Z13" s="63"/>
      <c r="AA13" s="64"/>
      <c r="AB13" s="63"/>
      <c r="AC13" s="65"/>
      <c r="AD13" s="69"/>
      <c r="AE13" s="70"/>
    </row>
    <row r="14" spans="1:31" s="42" customFormat="1" ht="11.25">
      <c r="A14" s="43" t="s">
        <v>31</v>
      </c>
      <c r="B14" s="44" t="s">
        <v>32</v>
      </c>
      <c r="C14" s="57" t="s">
        <v>33</v>
      </c>
      <c r="D14" s="57">
        <f t="shared" si="0"/>
        <v>4</v>
      </c>
      <c r="E14" s="57">
        <v>3</v>
      </c>
      <c r="F14" s="58"/>
      <c r="G14" s="68"/>
      <c r="H14" s="58"/>
      <c r="I14" s="68"/>
      <c r="J14" s="58"/>
      <c r="K14" s="60"/>
      <c r="L14" s="58"/>
      <c r="M14" s="59"/>
      <c r="N14" s="235">
        <v>4</v>
      </c>
      <c r="O14" s="68" t="s">
        <v>24</v>
      </c>
      <c r="P14" s="235"/>
      <c r="Q14" s="60"/>
      <c r="R14" s="63"/>
      <c r="S14" s="64"/>
      <c r="T14" s="63"/>
      <c r="U14" s="64"/>
      <c r="V14" s="63"/>
      <c r="W14" s="65"/>
      <c r="X14" s="63"/>
      <c r="Y14" s="64"/>
      <c r="Z14" s="63"/>
      <c r="AA14" s="64"/>
      <c r="AB14" s="63"/>
      <c r="AC14" s="65"/>
      <c r="AD14" s="72"/>
      <c r="AE14" s="73"/>
    </row>
    <row r="15" spans="1:31" s="42" customFormat="1" ht="11.25">
      <c r="A15" s="43" t="s">
        <v>34</v>
      </c>
      <c r="B15" s="44" t="s">
        <v>35</v>
      </c>
      <c r="C15" s="57" t="s">
        <v>36</v>
      </c>
      <c r="D15" s="57">
        <f t="shared" si="0"/>
        <v>4</v>
      </c>
      <c r="E15" s="57">
        <v>2</v>
      </c>
      <c r="F15" s="58"/>
      <c r="G15" s="68"/>
      <c r="H15" s="58">
        <v>4</v>
      </c>
      <c r="I15" s="59" t="s">
        <v>37</v>
      </c>
      <c r="J15" s="58"/>
      <c r="K15" s="59"/>
      <c r="L15" s="58"/>
      <c r="M15" s="68"/>
      <c r="N15" s="235"/>
      <c r="O15" s="68"/>
      <c r="P15" s="235"/>
      <c r="Q15" s="60"/>
      <c r="R15" s="63"/>
      <c r="S15" s="64"/>
      <c r="T15" s="63"/>
      <c r="U15" s="64"/>
      <c r="V15" s="63"/>
      <c r="W15" s="65"/>
      <c r="X15" s="63"/>
      <c r="Y15" s="64"/>
      <c r="Z15" s="63"/>
      <c r="AA15" s="64"/>
      <c r="AB15" s="63"/>
      <c r="AC15" s="65"/>
      <c r="AD15" s="72"/>
      <c r="AE15" s="73"/>
    </row>
    <row r="16" spans="1:31" s="42" customFormat="1" ht="11.25">
      <c r="A16" s="43" t="s">
        <v>38</v>
      </c>
      <c r="B16" s="44" t="s">
        <v>39</v>
      </c>
      <c r="C16" s="57" t="s">
        <v>40</v>
      </c>
      <c r="D16" s="57">
        <f t="shared" si="0"/>
        <v>14</v>
      </c>
      <c r="E16" s="57">
        <v>1</v>
      </c>
      <c r="F16" s="58"/>
      <c r="G16" s="68"/>
      <c r="H16" s="58"/>
      <c r="I16" s="59"/>
      <c r="J16" s="58">
        <v>14</v>
      </c>
      <c r="K16" s="60" t="s">
        <v>37</v>
      </c>
      <c r="L16" s="58"/>
      <c r="M16" s="68"/>
      <c r="N16" s="235"/>
      <c r="O16" s="68"/>
      <c r="P16" s="235"/>
      <c r="Q16" s="60"/>
      <c r="R16" s="63"/>
      <c r="S16" s="64"/>
      <c r="T16" s="63"/>
      <c r="U16" s="64"/>
      <c r="V16" s="63"/>
      <c r="W16" s="65"/>
      <c r="X16" s="63"/>
      <c r="Y16" s="64"/>
      <c r="Z16" s="63"/>
      <c r="AA16" s="64"/>
      <c r="AB16" s="63"/>
      <c r="AC16" s="65"/>
      <c r="AD16" s="72"/>
      <c r="AE16" s="73"/>
    </row>
    <row r="17" spans="1:31" s="42" customFormat="1" ht="11.25">
      <c r="A17" s="43" t="s">
        <v>41</v>
      </c>
      <c r="B17" s="71" t="s">
        <v>42</v>
      </c>
      <c r="C17" s="57" t="s">
        <v>43</v>
      </c>
      <c r="D17" s="57">
        <f t="shared" si="0"/>
        <v>4</v>
      </c>
      <c r="E17" s="57">
        <v>3</v>
      </c>
      <c r="F17" s="58"/>
      <c r="G17" s="68"/>
      <c r="H17" s="58"/>
      <c r="I17" s="59"/>
      <c r="J17" s="58"/>
      <c r="K17" s="60"/>
      <c r="L17" s="58">
        <v>4</v>
      </c>
      <c r="M17" s="59" t="s">
        <v>37</v>
      </c>
      <c r="N17" s="235"/>
      <c r="O17" s="68"/>
      <c r="P17" s="235"/>
      <c r="Q17" s="60"/>
      <c r="R17" s="63"/>
      <c r="S17" s="64"/>
      <c r="T17" s="63"/>
      <c r="U17" s="64"/>
      <c r="V17" s="63"/>
      <c r="W17" s="65"/>
      <c r="X17" s="63"/>
      <c r="Y17" s="64"/>
      <c r="Z17" s="63"/>
      <c r="AA17" s="64"/>
      <c r="AB17" s="63"/>
      <c r="AC17" s="65"/>
      <c r="AD17" s="72"/>
      <c r="AE17" s="73"/>
    </row>
    <row r="18" spans="1:31" s="42" customFormat="1" ht="11.25">
      <c r="A18" s="43" t="s">
        <v>44</v>
      </c>
      <c r="B18" s="71" t="s">
        <v>45</v>
      </c>
      <c r="C18" s="57" t="s">
        <v>46</v>
      </c>
      <c r="D18" s="57">
        <f t="shared" si="0"/>
        <v>4</v>
      </c>
      <c r="E18" s="57">
        <v>3</v>
      </c>
      <c r="F18" s="58"/>
      <c r="G18" s="68"/>
      <c r="H18" s="58"/>
      <c r="I18" s="68"/>
      <c r="J18" s="58"/>
      <c r="K18" s="60"/>
      <c r="L18" s="58">
        <v>4</v>
      </c>
      <c r="M18" s="59" t="s">
        <v>37</v>
      </c>
      <c r="N18" s="235"/>
      <c r="O18" s="68"/>
      <c r="P18" s="235"/>
      <c r="Q18" s="60"/>
      <c r="R18" s="63"/>
      <c r="S18" s="64"/>
      <c r="T18" s="63"/>
      <c r="U18" s="64"/>
      <c r="V18" s="63"/>
      <c r="W18" s="65"/>
      <c r="X18" s="63"/>
      <c r="Y18" s="64"/>
      <c r="Z18" s="63"/>
      <c r="AA18" s="64"/>
      <c r="AB18" s="63"/>
      <c r="AC18" s="65"/>
      <c r="AD18" s="72"/>
      <c r="AE18" s="73"/>
    </row>
    <row r="19" spans="1:31" s="42" customFormat="1" ht="11.25">
      <c r="A19" s="43" t="s">
        <v>47</v>
      </c>
      <c r="B19" s="44" t="s">
        <v>48</v>
      </c>
      <c r="C19" s="57" t="s">
        <v>49</v>
      </c>
      <c r="D19" s="57">
        <f t="shared" si="0"/>
        <v>6</v>
      </c>
      <c r="E19" s="57">
        <v>3</v>
      </c>
      <c r="F19" s="74">
        <v>6</v>
      </c>
      <c r="G19" s="75" t="s">
        <v>24</v>
      </c>
      <c r="H19" s="74"/>
      <c r="I19" s="75"/>
      <c r="J19" s="74"/>
      <c r="K19" s="76"/>
      <c r="L19" s="74"/>
      <c r="M19" s="97"/>
      <c r="N19" s="236"/>
      <c r="O19" s="75"/>
      <c r="P19" s="236"/>
      <c r="Q19" s="76"/>
      <c r="R19" s="77"/>
      <c r="S19" s="78"/>
      <c r="T19" s="77"/>
      <c r="U19" s="78"/>
      <c r="V19" s="77"/>
      <c r="W19" s="79"/>
      <c r="X19" s="77"/>
      <c r="Y19" s="78"/>
      <c r="Z19" s="77"/>
      <c r="AA19" s="78"/>
      <c r="AB19" s="77"/>
      <c r="AC19" s="79"/>
      <c r="AD19" s="80"/>
      <c r="AE19" s="7"/>
    </row>
    <row r="20" spans="1:31" s="42" customFormat="1" ht="11.25">
      <c r="A20" s="81" t="s">
        <v>50</v>
      </c>
      <c r="B20" s="246" t="s">
        <v>51</v>
      </c>
      <c r="C20" s="247"/>
      <c r="D20" s="82">
        <f>SUM(D21:D32)</f>
        <v>82</v>
      </c>
      <c r="E20" s="82">
        <f>SUM(E21:E32)</f>
        <v>31</v>
      </c>
      <c r="F20" s="83">
        <f>SUM(F21:F32)</f>
        <v>19</v>
      </c>
      <c r="G20" s="84"/>
      <c r="H20" s="83">
        <f>SUM(H21:H32)</f>
        <v>15</v>
      </c>
      <c r="I20" s="84"/>
      <c r="J20" s="83">
        <f>SUM(J21:J32)</f>
        <v>0</v>
      </c>
      <c r="K20" s="85"/>
      <c r="L20" s="83">
        <f>SUM(L21:L32)</f>
        <v>12</v>
      </c>
      <c r="M20" s="84"/>
      <c r="N20" s="237">
        <f>SUM(N21:N32)</f>
        <v>16</v>
      </c>
      <c r="O20" s="84"/>
      <c r="P20" s="237">
        <f>SUM(P21:P32)</f>
        <v>0</v>
      </c>
      <c r="Q20" s="85"/>
      <c r="R20" s="86">
        <f>SUM(R21:R32)</f>
        <v>12</v>
      </c>
      <c r="S20" s="87"/>
      <c r="T20" s="86">
        <f>SUM(T21:T32)</f>
        <v>8</v>
      </c>
      <c r="U20" s="87"/>
      <c r="V20" s="86">
        <f>SUM(V21:V32)</f>
        <v>0</v>
      </c>
      <c r="W20" s="88"/>
      <c r="X20" s="86">
        <f>SUM(X21:X32)</f>
        <v>0</v>
      </c>
      <c r="Y20" s="87"/>
      <c r="Z20" s="86">
        <f>SUM(Z21:Z32)</f>
        <v>0</v>
      </c>
      <c r="AA20" s="87"/>
      <c r="AB20" s="86">
        <f>SUM(AB21:AB32)</f>
        <v>0</v>
      </c>
      <c r="AC20" s="88"/>
      <c r="AD20" s="89"/>
      <c r="AE20" s="90"/>
    </row>
    <row r="21" spans="1:31" s="42" customFormat="1" ht="11.25">
      <c r="A21" s="43" t="s">
        <v>52</v>
      </c>
      <c r="B21" s="91" t="s">
        <v>53</v>
      </c>
      <c r="C21" s="45" t="s">
        <v>54</v>
      </c>
      <c r="D21" s="45">
        <f aca="true" t="shared" si="1" ref="D21:D30">SUM(F21,H21,J21,L21,N21,P21,R21,T21,V21,X21,Z21,AB21)</f>
        <v>15</v>
      </c>
      <c r="E21" s="45">
        <v>5</v>
      </c>
      <c r="F21" s="46">
        <v>15</v>
      </c>
      <c r="G21" s="47" t="s">
        <v>24</v>
      </c>
      <c r="H21" s="46"/>
      <c r="I21" s="47"/>
      <c r="J21" s="46"/>
      <c r="K21" s="92"/>
      <c r="L21" s="46"/>
      <c r="M21" s="47"/>
      <c r="N21" s="234"/>
      <c r="O21" s="48"/>
      <c r="P21" s="234"/>
      <c r="Q21" s="49"/>
      <c r="R21" s="52"/>
      <c r="S21" s="53"/>
      <c r="T21" s="52"/>
      <c r="U21" s="53"/>
      <c r="V21" s="52"/>
      <c r="W21" s="54"/>
      <c r="X21" s="52"/>
      <c r="Y21" s="53"/>
      <c r="Z21" s="52"/>
      <c r="AA21" s="53"/>
      <c r="AB21" s="52"/>
      <c r="AC21" s="54"/>
      <c r="AD21" s="56"/>
      <c r="AE21" s="56"/>
    </row>
    <row r="22" spans="1:31" s="42" customFormat="1" ht="11.25">
      <c r="A22" s="43" t="s">
        <v>55</v>
      </c>
      <c r="B22" s="91" t="s">
        <v>56</v>
      </c>
      <c r="C22" s="57" t="s">
        <v>57</v>
      </c>
      <c r="D22" s="57">
        <f t="shared" si="1"/>
        <v>15</v>
      </c>
      <c r="E22" s="57">
        <v>5</v>
      </c>
      <c r="F22" s="58"/>
      <c r="G22" s="59"/>
      <c r="H22" s="58">
        <v>15</v>
      </c>
      <c r="I22" s="59" t="s">
        <v>24</v>
      </c>
      <c r="J22" s="58"/>
      <c r="K22" s="93"/>
      <c r="L22" s="58"/>
      <c r="M22" s="59"/>
      <c r="N22" s="235"/>
      <c r="O22" s="59"/>
      <c r="P22" s="235"/>
      <c r="Q22" s="60"/>
      <c r="R22" s="63"/>
      <c r="S22" s="64"/>
      <c r="T22" s="63"/>
      <c r="U22" s="64"/>
      <c r="V22" s="63"/>
      <c r="W22" s="65"/>
      <c r="X22" s="63"/>
      <c r="Y22" s="64"/>
      <c r="Z22" s="63"/>
      <c r="AA22" s="64"/>
      <c r="AB22" s="63"/>
      <c r="AC22" s="65"/>
      <c r="AD22" s="73"/>
      <c r="AE22" s="94"/>
    </row>
    <row r="23" spans="1:31" s="42" customFormat="1" ht="11.25">
      <c r="A23" s="43" t="s">
        <v>58</v>
      </c>
      <c r="B23" s="91" t="s">
        <v>59</v>
      </c>
      <c r="C23" s="57" t="s">
        <v>60</v>
      </c>
      <c r="D23" s="57">
        <f t="shared" si="1"/>
        <v>8</v>
      </c>
      <c r="E23" s="57">
        <v>4</v>
      </c>
      <c r="F23" s="58"/>
      <c r="G23" s="59"/>
      <c r="H23" s="58"/>
      <c r="I23" s="59"/>
      <c r="J23" s="58"/>
      <c r="K23" s="93"/>
      <c r="L23" s="58">
        <v>8</v>
      </c>
      <c r="M23" s="59" t="s">
        <v>24</v>
      </c>
      <c r="N23" s="235"/>
      <c r="O23" s="59"/>
      <c r="P23" s="235"/>
      <c r="Q23" s="60"/>
      <c r="R23" s="63"/>
      <c r="S23" s="64"/>
      <c r="T23" s="63"/>
      <c r="U23" s="64"/>
      <c r="V23" s="63"/>
      <c r="W23" s="65"/>
      <c r="X23" s="63"/>
      <c r="Y23" s="64"/>
      <c r="Z23" s="63"/>
      <c r="AA23" s="64"/>
      <c r="AB23" s="63"/>
      <c r="AC23" s="65"/>
      <c r="AD23" s="73" t="s">
        <v>52</v>
      </c>
      <c r="AE23" s="94" t="s">
        <v>53</v>
      </c>
    </row>
    <row r="24" spans="1:31" s="42" customFormat="1" ht="11.25">
      <c r="A24" s="43" t="s">
        <v>61</v>
      </c>
      <c r="B24" s="91" t="s">
        <v>62</v>
      </c>
      <c r="C24" s="57" t="s">
        <v>63</v>
      </c>
      <c r="D24" s="57">
        <f t="shared" si="1"/>
        <v>8</v>
      </c>
      <c r="E24" s="57">
        <v>2</v>
      </c>
      <c r="F24" s="58"/>
      <c r="G24" s="59"/>
      <c r="H24" s="58"/>
      <c r="I24" s="59"/>
      <c r="J24" s="58"/>
      <c r="K24" s="93"/>
      <c r="L24" s="58"/>
      <c r="M24" s="59"/>
      <c r="N24" s="235">
        <v>8</v>
      </c>
      <c r="O24" s="59" t="s">
        <v>24</v>
      </c>
      <c r="P24" s="235"/>
      <c r="Q24" s="60"/>
      <c r="R24" s="63"/>
      <c r="S24" s="64"/>
      <c r="T24" s="63"/>
      <c r="U24" s="64"/>
      <c r="V24" s="63"/>
      <c r="W24" s="65"/>
      <c r="X24" s="63"/>
      <c r="Y24" s="64"/>
      <c r="Z24" s="63"/>
      <c r="AA24" s="64"/>
      <c r="AB24" s="63"/>
      <c r="AC24" s="65"/>
      <c r="AD24" s="73" t="s">
        <v>52</v>
      </c>
      <c r="AE24" s="94" t="s">
        <v>53</v>
      </c>
    </row>
    <row r="25" spans="1:31" s="42" customFormat="1" ht="11.25">
      <c r="A25" s="43" t="s">
        <v>64</v>
      </c>
      <c r="B25" s="91" t="s">
        <v>65</v>
      </c>
      <c r="C25" s="57" t="s">
        <v>66</v>
      </c>
      <c r="D25" s="57">
        <f t="shared" si="1"/>
        <v>4</v>
      </c>
      <c r="E25" s="57">
        <v>2</v>
      </c>
      <c r="F25" s="58"/>
      <c r="G25" s="59"/>
      <c r="H25" s="58"/>
      <c r="I25" s="59"/>
      <c r="J25" s="58"/>
      <c r="K25" s="93"/>
      <c r="L25" s="58"/>
      <c r="M25" s="59"/>
      <c r="N25" s="235"/>
      <c r="O25" s="59"/>
      <c r="P25" s="235"/>
      <c r="Q25" s="60"/>
      <c r="R25" s="63">
        <v>4</v>
      </c>
      <c r="S25" s="64" t="s">
        <v>37</v>
      </c>
      <c r="T25" s="63"/>
      <c r="U25" s="64"/>
      <c r="V25" s="63"/>
      <c r="W25" s="65"/>
      <c r="X25" s="63"/>
      <c r="Y25" s="64"/>
      <c r="Z25" s="63"/>
      <c r="AA25" s="64"/>
      <c r="AB25" s="63"/>
      <c r="AC25" s="65"/>
      <c r="AD25" s="73"/>
      <c r="AE25" s="67"/>
    </row>
    <row r="26" spans="1:31" s="42" customFormat="1" ht="11.25">
      <c r="A26" s="43" t="s">
        <v>67</v>
      </c>
      <c r="B26" s="91" t="s">
        <v>68</v>
      </c>
      <c r="C26" s="57" t="s">
        <v>69</v>
      </c>
      <c r="D26" s="57">
        <f t="shared" si="1"/>
        <v>8</v>
      </c>
      <c r="E26" s="57">
        <v>4</v>
      </c>
      <c r="F26" s="58"/>
      <c r="G26" s="59"/>
      <c r="H26" s="58"/>
      <c r="I26" s="59"/>
      <c r="J26" s="58"/>
      <c r="K26" s="93"/>
      <c r="L26" s="58"/>
      <c r="M26" s="59"/>
      <c r="N26" s="235">
        <v>8</v>
      </c>
      <c r="O26" s="59" t="s">
        <v>24</v>
      </c>
      <c r="P26" s="235"/>
      <c r="Q26" s="60"/>
      <c r="R26" s="63"/>
      <c r="S26" s="64"/>
      <c r="T26" s="63"/>
      <c r="U26" s="64"/>
      <c r="V26" s="63"/>
      <c r="W26" s="65"/>
      <c r="X26" s="63"/>
      <c r="Y26" s="64"/>
      <c r="Z26" s="63"/>
      <c r="AA26" s="64"/>
      <c r="AB26" s="63"/>
      <c r="AC26" s="65"/>
      <c r="AD26" s="73"/>
      <c r="AE26" s="73"/>
    </row>
    <row r="27" spans="1:31" s="42" customFormat="1" ht="11.25">
      <c r="A27" s="43" t="s">
        <v>70</v>
      </c>
      <c r="B27" s="71" t="s">
        <v>71</v>
      </c>
      <c r="C27" s="57" t="s">
        <v>72</v>
      </c>
      <c r="D27" s="57">
        <f t="shared" si="1"/>
        <v>8</v>
      </c>
      <c r="E27" s="57">
        <v>3</v>
      </c>
      <c r="F27" s="58"/>
      <c r="G27" s="59"/>
      <c r="H27" s="58"/>
      <c r="I27" s="59"/>
      <c r="J27" s="58"/>
      <c r="K27" s="93"/>
      <c r="L27" s="58"/>
      <c r="M27" s="59"/>
      <c r="N27" s="235"/>
      <c r="O27" s="59"/>
      <c r="P27" s="235"/>
      <c r="Q27" s="60"/>
      <c r="R27" s="63">
        <v>8</v>
      </c>
      <c r="S27" s="95" t="s">
        <v>24</v>
      </c>
      <c r="T27" s="63"/>
      <c r="U27" s="64"/>
      <c r="V27" s="63"/>
      <c r="W27" s="65"/>
      <c r="X27" s="63"/>
      <c r="Y27" s="64"/>
      <c r="Z27" s="63"/>
      <c r="AA27" s="64"/>
      <c r="AB27" s="63"/>
      <c r="AC27" s="65"/>
      <c r="AD27" s="73" t="s">
        <v>58</v>
      </c>
      <c r="AE27" s="94" t="s">
        <v>59</v>
      </c>
    </row>
    <row r="28" spans="1:31" s="42" customFormat="1" ht="11.25">
      <c r="A28" s="43" t="s">
        <v>73</v>
      </c>
      <c r="B28" s="71" t="s">
        <v>74</v>
      </c>
      <c r="C28" s="57" t="s">
        <v>75</v>
      </c>
      <c r="D28" s="57">
        <f t="shared" si="1"/>
        <v>8</v>
      </c>
      <c r="E28" s="57">
        <v>2</v>
      </c>
      <c r="F28" s="58"/>
      <c r="G28" s="59"/>
      <c r="H28" s="58"/>
      <c r="I28" s="59"/>
      <c r="J28" s="58"/>
      <c r="K28" s="93"/>
      <c r="L28" s="58"/>
      <c r="M28" s="59"/>
      <c r="N28" s="235"/>
      <c r="O28" s="68"/>
      <c r="P28" s="235"/>
      <c r="Q28" s="60"/>
      <c r="R28" s="63"/>
      <c r="S28" s="64"/>
      <c r="T28" s="63">
        <v>8</v>
      </c>
      <c r="U28" s="64" t="s">
        <v>24</v>
      </c>
      <c r="V28" s="63"/>
      <c r="W28" s="65"/>
      <c r="X28" s="63"/>
      <c r="Y28" s="64"/>
      <c r="Z28" s="63"/>
      <c r="AA28" s="64"/>
      <c r="AB28" s="63"/>
      <c r="AC28" s="65"/>
      <c r="AD28" s="73" t="s">
        <v>58</v>
      </c>
      <c r="AE28" s="94" t="s">
        <v>59</v>
      </c>
    </row>
    <row r="29" spans="1:31" s="42" customFormat="1" ht="11.25">
      <c r="A29" s="43" t="s">
        <v>76</v>
      </c>
      <c r="B29" s="91" t="s">
        <v>77</v>
      </c>
      <c r="C29" s="57" t="s">
        <v>78</v>
      </c>
      <c r="D29" s="57">
        <f t="shared" si="1"/>
        <v>4</v>
      </c>
      <c r="E29" s="57">
        <v>2</v>
      </c>
      <c r="F29" s="58">
        <v>4</v>
      </c>
      <c r="G29" s="59" t="s">
        <v>24</v>
      </c>
      <c r="H29" s="58"/>
      <c r="I29" s="59"/>
      <c r="J29" s="58"/>
      <c r="K29" s="93"/>
      <c r="L29" s="58"/>
      <c r="M29" s="59"/>
      <c r="N29" s="235"/>
      <c r="O29" s="68"/>
      <c r="P29" s="235"/>
      <c r="Q29" s="60"/>
      <c r="R29" s="63"/>
      <c r="S29" s="64"/>
      <c r="T29" s="63"/>
      <c r="U29" s="64"/>
      <c r="V29" s="63"/>
      <c r="W29" s="65"/>
      <c r="X29" s="63"/>
      <c r="Y29" s="64"/>
      <c r="Z29" s="63"/>
      <c r="AA29" s="64"/>
      <c r="AB29" s="63"/>
      <c r="AC29" s="65"/>
      <c r="AD29" s="73"/>
      <c r="AE29" s="73"/>
    </row>
    <row r="30" spans="1:31" s="42" customFormat="1" ht="11.25">
      <c r="A30" s="43"/>
      <c r="B30" s="96" t="s">
        <v>79</v>
      </c>
      <c r="C30" s="57" t="s">
        <v>80</v>
      </c>
      <c r="D30" s="57">
        <f t="shared" si="1"/>
        <v>4</v>
      </c>
      <c r="E30" s="57">
        <v>2</v>
      </c>
      <c r="F30" s="74"/>
      <c r="G30" s="97"/>
      <c r="H30" s="74"/>
      <c r="I30" s="97"/>
      <c r="J30" s="74"/>
      <c r="K30" s="98"/>
      <c r="L30" s="74">
        <v>4</v>
      </c>
      <c r="M30" s="97" t="s">
        <v>37</v>
      </c>
      <c r="N30" s="236"/>
      <c r="O30" s="75"/>
      <c r="P30" s="236"/>
      <c r="Q30" s="76"/>
      <c r="R30" s="77"/>
      <c r="S30" s="78"/>
      <c r="T30" s="77"/>
      <c r="U30" s="78"/>
      <c r="V30" s="77"/>
      <c r="W30" s="79"/>
      <c r="X30" s="77"/>
      <c r="Y30" s="78"/>
      <c r="Z30" s="77"/>
      <c r="AA30" s="78"/>
      <c r="AB30" s="77"/>
      <c r="AC30" s="79"/>
      <c r="AD30" s="73"/>
      <c r="AE30" s="73"/>
    </row>
    <row r="31" spans="1:31" s="42" customFormat="1" ht="11.25">
      <c r="A31" s="43" t="s">
        <v>81</v>
      </c>
      <c r="B31" s="99" t="s">
        <v>82</v>
      </c>
      <c r="C31" s="100" t="s">
        <v>83</v>
      </c>
      <c r="D31" s="57"/>
      <c r="E31" s="57"/>
      <c r="F31" s="74"/>
      <c r="G31" s="97"/>
      <c r="H31" s="74"/>
      <c r="I31" s="97"/>
      <c r="J31" s="74"/>
      <c r="K31" s="98"/>
      <c r="L31" s="74"/>
      <c r="M31" s="97"/>
      <c r="N31" s="236"/>
      <c r="O31" s="75"/>
      <c r="P31" s="236"/>
      <c r="Q31" s="76"/>
      <c r="R31" s="77"/>
      <c r="S31" s="78"/>
      <c r="T31" s="77"/>
      <c r="U31" s="78"/>
      <c r="V31" s="77"/>
      <c r="W31" s="79"/>
      <c r="X31" s="77"/>
      <c r="Y31" s="78"/>
      <c r="Z31" s="77"/>
      <c r="AA31" s="78"/>
      <c r="AB31" s="77"/>
      <c r="AC31" s="79"/>
      <c r="AD31" s="73"/>
      <c r="AE31" s="73"/>
    </row>
    <row r="32" spans="1:31" s="42" customFormat="1" ht="11.25">
      <c r="A32" s="43" t="s">
        <v>84</v>
      </c>
      <c r="B32" s="101" t="s">
        <v>85</v>
      </c>
      <c r="C32" s="102" t="s">
        <v>86</v>
      </c>
      <c r="D32" s="103"/>
      <c r="E32" s="103"/>
      <c r="F32" s="74"/>
      <c r="G32" s="97"/>
      <c r="H32" s="74"/>
      <c r="I32" s="97"/>
      <c r="J32" s="74"/>
      <c r="K32" s="98"/>
      <c r="L32" s="74"/>
      <c r="M32" s="97"/>
      <c r="N32" s="236"/>
      <c r="O32" s="75"/>
      <c r="P32" s="236"/>
      <c r="Q32" s="76"/>
      <c r="R32" s="77"/>
      <c r="S32" s="78"/>
      <c r="T32" s="77"/>
      <c r="U32" s="78"/>
      <c r="V32" s="77"/>
      <c r="W32" s="79"/>
      <c r="X32" s="77"/>
      <c r="Y32" s="78"/>
      <c r="Z32" s="77"/>
      <c r="AA32" s="78"/>
      <c r="AB32" s="77"/>
      <c r="AC32" s="79"/>
      <c r="AD32" s="104"/>
      <c r="AE32" s="104"/>
    </row>
    <row r="33" spans="1:31" s="42" customFormat="1" ht="11.25">
      <c r="A33" s="81" t="s">
        <v>87</v>
      </c>
      <c r="B33" s="246" t="s">
        <v>88</v>
      </c>
      <c r="C33" s="247"/>
      <c r="D33" s="82">
        <f>SUM(D34:D63)</f>
        <v>240</v>
      </c>
      <c r="E33" s="82">
        <f>SUM(E34:E63)</f>
        <v>79</v>
      </c>
      <c r="F33" s="83">
        <f>SUM(F34:F63)</f>
        <v>0</v>
      </c>
      <c r="G33" s="84"/>
      <c r="H33" s="83">
        <f>SUM(H34:H63)</f>
        <v>16</v>
      </c>
      <c r="I33" s="84"/>
      <c r="J33" s="83">
        <f>SUM(J34:J63)</f>
        <v>40</v>
      </c>
      <c r="K33" s="85"/>
      <c r="L33" s="83">
        <f>SUM(L34:L63)</f>
        <v>20</v>
      </c>
      <c r="M33" s="238"/>
      <c r="N33" s="237">
        <f>SUM(N34:N63)</f>
        <v>30</v>
      </c>
      <c r="O33" s="84"/>
      <c r="P33" s="237">
        <f>SUM(P34:P63)</f>
        <v>52</v>
      </c>
      <c r="Q33" s="85"/>
      <c r="R33" s="86">
        <f>SUM(R34:R63)</f>
        <v>24</v>
      </c>
      <c r="S33" s="87"/>
      <c r="T33" s="86">
        <f>SUM(T34:T63)</f>
        <v>28</v>
      </c>
      <c r="U33" s="87"/>
      <c r="V33" s="86">
        <f>SUM(V34:V63)</f>
        <v>0</v>
      </c>
      <c r="W33" s="88"/>
      <c r="X33" s="86">
        <f>SUM(X34:X63)</f>
        <v>14</v>
      </c>
      <c r="Y33" s="87"/>
      <c r="Z33" s="86">
        <f>SUM(Z34:Z63)</f>
        <v>16</v>
      </c>
      <c r="AA33" s="87"/>
      <c r="AB33" s="86">
        <f>SUM(AB34:AB63)</f>
        <v>0</v>
      </c>
      <c r="AC33" s="88"/>
      <c r="AD33" s="89"/>
      <c r="AE33" s="90"/>
    </row>
    <row r="34" spans="1:31" s="42" customFormat="1" ht="11.25">
      <c r="A34" s="105" t="s">
        <v>89</v>
      </c>
      <c r="B34" s="106" t="s">
        <v>90</v>
      </c>
      <c r="C34" s="45" t="s">
        <v>91</v>
      </c>
      <c r="D34" s="45">
        <f aca="true" t="shared" si="2" ref="D34:D47">SUM(F34,H34,J34,L34,N34,P34,R34,T34,V34,X34,Z34,AB34)</f>
        <v>8</v>
      </c>
      <c r="E34" s="45">
        <v>3</v>
      </c>
      <c r="F34" s="107"/>
      <c r="G34" s="108"/>
      <c r="H34" s="46"/>
      <c r="I34" s="48"/>
      <c r="J34" s="46"/>
      <c r="K34" s="49"/>
      <c r="L34" s="46"/>
      <c r="M34" s="48"/>
      <c r="N34" s="234">
        <v>8</v>
      </c>
      <c r="O34" s="48" t="s">
        <v>37</v>
      </c>
      <c r="P34" s="234"/>
      <c r="Q34" s="49"/>
      <c r="R34" s="52"/>
      <c r="S34" s="53"/>
      <c r="T34" s="52"/>
      <c r="U34" s="53"/>
      <c r="V34" s="52"/>
      <c r="W34" s="54"/>
      <c r="X34" s="52"/>
      <c r="Y34" s="53"/>
      <c r="Z34" s="52"/>
      <c r="AA34" s="53"/>
      <c r="AB34" s="52"/>
      <c r="AC34" s="54"/>
      <c r="AD34" s="56"/>
      <c r="AE34" s="56"/>
    </row>
    <row r="35" spans="1:31" s="42" customFormat="1" ht="11.25">
      <c r="A35" s="105" t="s">
        <v>92</v>
      </c>
      <c r="B35" s="109" t="s">
        <v>93</v>
      </c>
      <c r="C35" s="57" t="s">
        <v>94</v>
      </c>
      <c r="D35" s="57">
        <f t="shared" si="2"/>
        <v>6</v>
      </c>
      <c r="E35" s="57">
        <v>2</v>
      </c>
      <c r="F35" s="58"/>
      <c r="G35" s="110"/>
      <c r="H35" s="58"/>
      <c r="I35" s="68"/>
      <c r="J35" s="58"/>
      <c r="K35" s="60"/>
      <c r="L35" s="58">
        <v>6</v>
      </c>
      <c r="M35" s="68" t="s">
        <v>24</v>
      </c>
      <c r="N35" s="235"/>
      <c r="O35" s="68"/>
      <c r="P35" s="235"/>
      <c r="Q35" s="60"/>
      <c r="R35" s="63"/>
      <c r="S35" s="64"/>
      <c r="T35" s="63"/>
      <c r="U35" s="64"/>
      <c r="V35" s="63"/>
      <c r="W35" s="65"/>
      <c r="X35" s="63"/>
      <c r="Y35" s="64"/>
      <c r="Z35" s="63"/>
      <c r="AA35" s="64"/>
      <c r="AB35" s="63"/>
      <c r="AC35" s="65"/>
      <c r="AD35" s="73"/>
      <c r="AE35" s="73"/>
    </row>
    <row r="36" spans="1:31" s="42" customFormat="1" ht="11.25">
      <c r="A36" s="105" t="s">
        <v>95</v>
      </c>
      <c r="B36" s="109" t="s">
        <v>96</v>
      </c>
      <c r="C36" s="57" t="s">
        <v>97</v>
      </c>
      <c r="D36" s="57">
        <f t="shared" si="2"/>
        <v>4</v>
      </c>
      <c r="E36" s="57">
        <v>2</v>
      </c>
      <c r="F36" s="58"/>
      <c r="G36" s="110"/>
      <c r="H36" s="58"/>
      <c r="I36" s="68"/>
      <c r="J36" s="58"/>
      <c r="K36" s="60"/>
      <c r="L36" s="58"/>
      <c r="M36" s="68"/>
      <c r="N36" s="235"/>
      <c r="O36" s="68"/>
      <c r="P36" s="235"/>
      <c r="Q36" s="60"/>
      <c r="R36" s="63">
        <v>4</v>
      </c>
      <c r="S36" s="64" t="s">
        <v>24</v>
      </c>
      <c r="T36" s="63"/>
      <c r="U36" s="64"/>
      <c r="V36" s="63"/>
      <c r="W36" s="65"/>
      <c r="X36" s="63"/>
      <c r="Y36" s="64"/>
      <c r="Z36" s="63"/>
      <c r="AA36" s="64"/>
      <c r="AB36" s="63"/>
      <c r="AC36" s="65"/>
      <c r="AD36" s="73"/>
      <c r="AE36" s="94"/>
    </row>
    <row r="37" spans="1:31" s="42" customFormat="1" ht="11.25">
      <c r="A37" s="105" t="s">
        <v>98</v>
      </c>
      <c r="B37" s="109" t="s">
        <v>99</v>
      </c>
      <c r="C37" s="57" t="s">
        <v>100</v>
      </c>
      <c r="D37" s="57">
        <f t="shared" si="2"/>
        <v>4</v>
      </c>
      <c r="E37" s="57">
        <v>2</v>
      </c>
      <c r="F37" s="58"/>
      <c r="G37" s="110"/>
      <c r="H37" s="58"/>
      <c r="I37" s="68"/>
      <c r="J37" s="58"/>
      <c r="K37" s="60"/>
      <c r="L37" s="58"/>
      <c r="M37" s="68"/>
      <c r="N37" s="235"/>
      <c r="O37" s="68"/>
      <c r="P37" s="235"/>
      <c r="Q37" s="60"/>
      <c r="R37" s="63">
        <v>4</v>
      </c>
      <c r="S37" s="64" t="s">
        <v>37</v>
      </c>
      <c r="T37" s="63"/>
      <c r="U37" s="64"/>
      <c r="V37" s="63"/>
      <c r="W37" s="65"/>
      <c r="X37" s="63"/>
      <c r="Y37" s="64"/>
      <c r="Z37" s="63"/>
      <c r="AA37" s="64"/>
      <c r="AB37" s="63"/>
      <c r="AC37" s="65"/>
      <c r="AD37" s="73"/>
      <c r="AE37" s="73"/>
    </row>
    <row r="38" spans="1:31" ht="12.75">
      <c r="A38" s="105" t="s">
        <v>101</v>
      </c>
      <c r="B38" s="109" t="s">
        <v>102</v>
      </c>
      <c r="C38" s="111" t="s">
        <v>103</v>
      </c>
      <c r="D38" s="112">
        <f t="shared" si="2"/>
        <v>8</v>
      </c>
      <c r="E38" s="112">
        <v>4</v>
      </c>
      <c r="F38" s="113"/>
      <c r="G38" s="68"/>
      <c r="H38" s="58"/>
      <c r="I38" s="68"/>
      <c r="J38" s="58"/>
      <c r="K38" s="60"/>
      <c r="L38" s="58"/>
      <c r="M38" s="68"/>
      <c r="N38" s="58">
        <v>8</v>
      </c>
      <c r="O38" s="68" t="s">
        <v>24</v>
      </c>
      <c r="P38" s="58"/>
      <c r="Q38" s="60"/>
      <c r="R38" s="63"/>
      <c r="S38" s="64"/>
      <c r="T38" s="63"/>
      <c r="U38" s="64"/>
      <c r="V38" s="63"/>
      <c r="W38" s="65"/>
      <c r="X38" s="63"/>
      <c r="Y38" s="64"/>
      <c r="Z38" s="63"/>
      <c r="AA38" s="64"/>
      <c r="AB38" s="63"/>
      <c r="AC38" s="65"/>
      <c r="AD38" s="73" t="s">
        <v>52</v>
      </c>
      <c r="AE38" s="94" t="s">
        <v>53</v>
      </c>
    </row>
    <row r="39" spans="1:31" ht="12.75">
      <c r="A39" s="105" t="s">
        <v>104</v>
      </c>
      <c r="B39" s="109" t="s">
        <v>105</v>
      </c>
      <c r="C39" s="111" t="s">
        <v>106</v>
      </c>
      <c r="D39" s="112">
        <f t="shared" si="2"/>
        <v>8</v>
      </c>
      <c r="E39" s="112">
        <v>3</v>
      </c>
      <c r="F39" s="113"/>
      <c r="G39" s="68"/>
      <c r="H39" s="58"/>
      <c r="I39" s="68"/>
      <c r="J39" s="58"/>
      <c r="K39" s="60"/>
      <c r="L39" s="58"/>
      <c r="M39" s="68"/>
      <c r="N39" s="58"/>
      <c r="O39" s="68"/>
      <c r="P39" s="58"/>
      <c r="Q39" s="60"/>
      <c r="R39" s="63">
        <v>8</v>
      </c>
      <c r="S39" s="64" t="s">
        <v>24</v>
      </c>
      <c r="T39" s="63"/>
      <c r="U39" s="64"/>
      <c r="V39" s="63"/>
      <c r="W39" s="65"/>
      <c r="X39" s="63"/>
      <c r="Y39" s="64"/>
      <c r="Z39" s="63"/>
      <c r="AA39" s="64"/>
      <c r="AB39" s="63"/>
      <c r="AC39" s="65"/>
      <c r="AD39" s="73" t="s">
        <v>55</v>
      </c>
      <c r="AE39" s="94" t="s">
        <v>56</v>
      </c>
    </row>
    <row r="40" spans="1:31" ht="12.75">
      <c r="A40" s="105" t="s">
        <v>107</v>
      </c>
      <c r="B40" s="109" t="s">
        <v>108</v>
      </c>
      <c r="C40" s="111" t="s">
        <v>109</v>
      </c>
      <c r="D40" s="112">
        <f t="shared" si="2"/>
        <v>8</v>
      </c>
      <c r="E40" s="112">
        <v>4</v>
      </c>
      <c r="F40" s="113"/>
      <c r="G40" s="68"/>
      <c r="H40" s="58"/>
      <c r="I40" s="68"/>
      <c r="J40" s="58"/>
      <c r="K40" s="60"/>
      <c r="L40" s="58"/>
      <c r="M40" s="68"/>
      <c r="N40" s="58"/>
      <c r="O40" s="68"/>
      <c r="P40" s="58"/>
      <c r="Q40" s="60"/>
      <c r="R40" s="63"/>
      <c r="S40" s="64"/>
      <c r="T40" s="63">
        <v>8</v>
      </c>
      <c r="U40" s="64" t="s">
        <v>24</v>
      </c>
      <c r="V40" s="63"/>
      <c r="W40" s="65"/>
      <c r="X40" s="63"/>
      <c r="Y40" s="64"/>
      <c r="Z40" s="63"/>
      <c r="AA40" s="64"/>
      <c r="AB40" s="63"/>
      <c r="AC40" s="65"/>
      <c r="AD40" s="73" t="s">
        <v>58</v>
      </c>
      <c r="AE40" s="94" t="s">
        <v>59</v>
      </c>
    </row>
    <row r="41" spans="1:31" ht="12.75">
      <c r="A41" s="105" t="s">
        <v>110</v>
      </c>
      <c r="B41" s="114" t="s">
        <v>111</v>
      </c>
      <c r="C41" s="111" t="s">
        <v>112</v>
      </c>
      <c r="D41" s="112">
        <f t="shared" si="2"/>
        <v>4</v>
      </c>
      <c r="E41" s="112">
        <v>2</v>
      </c>
      <c r="F41" s="113"/>
      <c r="G41" s="68"/>
      <c r="H41" s="58">
        <v>4</v>
      </c>
      <c r="I41" s="68" t="s">
        <v>24</v>
      </c>
      <c r="J41" s="58"/>
      <c r="K41" s="60"/>
      <c r="L41" s="58"/>
      <c r="M41" s="68"/>
      <c r="N41" s="58"/>
      <c r="O41" s="68"/>
      <c r="P41" s="58"/>
      <c r="Q41" s="60"/>
      <c r="R41" s="63"/>
      <c r="S41" s="64"/>
      <c r="T41" s="63"/>
      <c r="U41" s="64"/>
      <c r="V41" s="63"/>
      <c r="W41" s="65"/>
      <c r="X41" s="63"/>
      <c r="Y41" s="64"/>
      <c r="Z41" s="63"/>
      <c r="AA41" s="64"/>
      <c r="AB41" s="63"/>
      <c r="AC41" s="65"/>
      <c r="AD41" s="73"/>
      <c r="AE41" s="73"/>
    </row>
    <row r="42" spans="1:31" ht="12.75">
      <c r="A42" s="105" t="s">
        <v>113</v>
      </c>
      <c r="B42" s="114" t="s">
        <v>114</v>
      </c>
      <c r="C42" s="111" t="s">
        <v>115</v>
      </c>
      <c r="D42" s="112">
        <f t="shared" si="2"/>
        <v>10</v>
      </c>
      <c r="E42" s="112">
        <v>1</v>
      </c>
      <c r="F42" s="113"/>
      <c r="G42" s="68"/>
      <c r="H42" s="58"/>
      <c r="I42" s="68"/>
      <c r="J42" s="58">
        <v>10</v>
      </c>
      <c r="K42" s="60" t="s">
        <v>37</v>
      </c>
      <c r="L42" s="58"/>
      <c r="M42" s="68"/>
      <c r="N42" s="58"/>
      <c r="O42" s="68"/>
      <c r="P42" s="58"/>
      <c r="Q42" s="60"/>
      <c r="R42" s="63"/>
      <c r="S42" s="64"/>
      <c r="T42" s="63"/>
      <c r="U42" s="64"/>
      <c r="V42" s="63"/>
      <c r="W42" s="65"/>
      <c r="X42" s="63"/>
      <c r="Y42" s="64"/>
      <c r="Z42" s="63"/>
      <c r="AA42" s="64"/>
      <c r="AB42" s="63"/>
      <c r="AC42" s="65"/>
      <c r="AD42" s="73"/>
      <c r="AE42" s="73"/>
    </row>
    <row r="43" spans="1:31" ht="12.75">
      <c r="A43" s="105" t="s">
        <v>116</v>
      </c>
      <c r="B43" s="114" t="s">
        <v>117</v>
      </c>
      <c r="C43" s="111" t="s">
        <v>118</v>
      </c>
      <c r="D43" s="112">
        <f t="shared" si="2"/>
        <v>8</v>
      </c>
      <c r="E43" s="112">
        <v>2</v>
      </c>
      <c r="F43" s="113"/>
      <c r="G43" s="68"/>
      <c r="H43" s="58"/>
      <c r="I43" s="68"/>
      <c r="J43" s="58"/>
      <c r="K43" s="60"/>
      <c r="L43" s="58"/>
      <c r="M43" s="68"/>
      <c r="N43" s="58"/>
      <c r="O43" s="68"/>
      <c r="P43" s="58"/>
      <c r="Q43" s="60"/>
      <c r="R43" s="63"/>
      <c r="S43" s="64"/>
      <c r="T43" s="63"/>
      <c r="U43" s="64"/>
      <c r="V43" s="63"/>
      <c r="W43" s="65"/>
      <c r="X43" s="63">
        <v>8</v>
      </c>
      <c r="Y43" s="64" t="s">
        <v>37</v>
      </c>
      <c r="Z43" s="63"/>
      <c r="AA43" s="64"/>
      <c r="AB43" s="63"/>
      <c r="AC43" s="65"/>
      <c r="AD43" s="73" t="s">
        <v>119</v>
      </c>
      <c r="AE43" s="94" t="s">
        <v>120</v>
      </c>
    </row>
    <row r="44" spans="1:31" ht="12.75">
      <c r="A44" s="105" t="s">
        <v>121</v>
      </c>
      <c r="B44" s="114" t="s">
        <v>122</v>
      </c>
      <c r="C44" s="111" t="s">
        <v>123</v>
      </c>
      <c r="D44" s="112">
        <f t="shared" si="2"/>
        <v>8</v>
      </c>
      <c r="E44" s="112">
        <v>3</v>
      </c>
      <c r="F44" s="113"/>
      <c r="G44" s="68"/>
      <c r="H44" s="58"/>
      <c r="I44" s="68"/>
      <c r="J44" s="58"/>
      <c r="K44" s="60"/>
      <c r="L44" s="58"/>
      <c r="M44" s="68"/>
      <c r="N44" s="58"/>
      <c r="O44" s="68"/>
      <c r="P44" s="58"/>
      <c r="Q44" s="60"/>
      <c r="R44" s="63"/>
      <c r="S44" s="64"/>
      <c r="T44" s="63"/>
      <c r="U44" s="64"/>
      <c r="V44" s="63"/>
      <c r="W44" s="65"/>
      <c r="X44" s="63"/>
      <c r="Y44" s="64"/>
      <c r="Z44" s="63">
        <v>8</v>
      </c>
      <c r="AA44" s="64" t="s">
        <v>37</v>
      </c>
      <c r="AB44" s="63"/>
      <c r="AC44" s="65"/>
      <c r="AD44" s="73"/>
      <c r="AE44" s="73"/>
    </row>
    <row r="45" spans="1:31" ht="12.75">
      <c r="A45" s="105" t="s">
        <v>124</v>
      </c>
      <c r="B45" s="114" t="s">
        <v>125</v>
      </c>
      <c r="C45" s="111" t="s">
        <v>126</v>
      </c>
      <c r="D45" s="112">
        <f t="shared" si="2"/>
        <v>8</v>
      </c>
      <c r="E45" s="112">
        <v>4</v>
      </c>
      <c r="F45" s="113"/>
      <c r="G45" s="68"/>
      <c r="H45" s="58">
        <v>8</v>
      </c>
      <c r="I45" s="68" t="s">
        <v>24</v>
      </c>
      <c r="J45" s="58"/>
      <c r="K45" s="60"/>
      <c r="L45" s="58"/>
      <c r="M45" s="68"/>
      <c r="N45" s="58"/>
      <c r="O45" s="68"/>
      <c r="P45" s="58"/>
      <c r="Q45" s="60"/>
      <c r="R45" s="63"/>
      <c r="S45" s="64"/>
      <c r="T45" s="63"/>
      <c r="U45" s="64"/>
      <c r="V45" s="63"/>
      <c r="W45" s="65"/>
      <c r="X45" s="63"/>
      <c r="Y45" s="64"/>
      <c r="Z45" s="63"/>
      <c r="AA45" s="64"/>
      <c r="AB45" s="63"/>
      <c r="AC45" s="65"/>
      <c r="AD45" s="115"/>
      <c r="AE45" s="67"/>
    </row>
    <row r="46" spans="1:31" ht="12.75">
      <c r="A46" s="105" t="s">
        <v>124</v>
      </c>
      <c r="B46" s="116" t="s">
        <v>127</v>
      </c>
      <c r="C46" s="111" t="s">
        <v>128</v>
      </c>
      <c r="D46" s="112">
        <f t="shared" si="2"/>
        <v>15</v>
      </c>
      <c r="E46" s="112">
        <v>1</v>
      </c>
      <c r="F46" s="113"/>
      <c r="G46" s="68"/>
      <c r="H46" s="58"/>
      <c r="I46" s="68"/>
      <c r="J46" s="58">
        <v>15</v>
      </c>
      <c r="K46" s="60" t="s">
        <v>37</v>
      </c>
      <c r="L46" s="58"/>
      <c r="M46" s="68"/>
      <c r="N46" s="58"/>
      <c r="O46" s="68"/>
      <c r="P46" s="58"/>
      <c r="Q46" s="60"/>
      <c r="R46" s="63"/>
      <c r="S46" s="64"/>
      <c r="T46" s="63"/>
      <c r="U46" s="64"/>
      <c r="V46" s="63"/>
      <c r="W46" s="65"/>
      <c r="X46" s="63"/>
      <c r="Y46" s="64"/>
      <c r="Z46" s="63"/>
      <c r="AA46" s="64"/>
      <c r="AB46" s="63"/>
      <c r="AC46" s="65"/>
      <c r="AD46" s="115"/>
      <c r="AE46" s="115"/>
    </row>
    <row r="47" spans="1:31" ht="12.75">
      <c r="A47" s="105" t="s">
        <v>129</v>
      </c>
      <c r="B47" s="114" t="s">
        <v>130</v>
      </c>
      <c r="C47" s="111" t="s">
        <v>131</v>
      </c>
      <c r="D47" s="112">
        <f t="shared" si="2"/>
        <v>4</v>
      </c>
      <c r="E47" s="112">
        <v>3</v>
      </c>
      <c r="F47" s="113"/>
      <c r="G47" s="68"/>
      <c r="H47" s="58">
        <v>4</v>
      </c>
      <c r="I47" s="68" t="s">
        <v>24</v>
      </c>
      <c r="J47" s="58"/>
      <c r="K47" s="60"/>
      <c r="L47" s="58"/>
      <c r="M47" s="68"/>
      <c r="N47" s="58"/>
      <c r="O47" s="68"/>
      <c r="P47" s="58"/>
      <c r="Q47" s="60"/>
      <c r="R47" s="63"/>
      <c r="S47" s="64"/>
      <c r="T47" s="63"/>
      <c r="U47" s="64"/>
      <c r="V47" s="63"/>
      <c r="W47" s="65"/>
      <c r="X47" s="63"/>
      <c r="Y47" s="64"/>
      <c r="Z47" s="63"/>
      <c r="AA47" s="64"/>
      <c r="AB47" s="63"/>
      <c r="AC47" s="65"/>
      <c r="AD47" s="115"/>
      <c r="AE47" s="115"/>
    </row>
    <row r="48" spans="1:31" ht="12.75">
      <c r="A48" s="105" t="s">
        <v>132</v>
      </c>
      <c r="B48" s="114" t="s">
        <v>133</v>
      </c>
      <c r="C48" s="111" t="s">
        <v>134</v>
      </c>
      <c r="D48" s="112">
        <f>SUM(F48,H48,J48,L48,N48,P48,R48,T48,V48,X48,Z48,AB482)</f>
        <v>15</v>
      </c>
      <c r="E48" s="112">
        <v>2</v>
      </c>
      <c r="F48" s="113"/>
      <c r="G48" s="68"/>
      <c r="H48" s="58"/>
      <c r="I48" s="68"/>
      <c r="J48" s="58">
        <v>15</v>
      </c>
      <c r="K48" s="60" t="s">
        <v>37</v>
      </c>
      <c r="L48" s="58"/>
      <c r="M48" s="68"/>
      <c r="N48" s="58"/>
      <c r="O48" s="68"/>
      <c r="P48" s="58"/>
      <c r="Q48" s="60"/>
      <c r="R48" s="63"/>
      <c r="S48" s="64"/>
      <c r="T48" s="63"/>
      <c r="U48" s="64"/>
      <c r="V48" s="63"/>
      <c r="W48" s="65"/>
      <c r="X48" s="63"/>
      <c r="Y48" s="64"/>
      <c r="Z48" s="63"/>
      <c r="AA48" s="64"/>
      <c r="AB48" s="63"/>
      <c r="AC48" s="65"/>
      <c r="AD48" s="115"/>
      <c r="AE48" s="115"/>
    </row>
    <row r="49" spans="1:31" ht="12.75">
      <c r="A49" s="105" t="s">
        <v>119</v>
      </c>
      <c r="B49" s="114" t="s">
        <v>120</v>
      </c>
      <c r="C49" s="111" t="s">
        <v>135</v>
      </c>
      <c r="D49" s="112">
        <f aca="true" t="shared" si="3" ref="D49:D63">SUM(F49,H49,J49,L49,N49,P49,R49,T49,V49,X49,Z49,AB49)</f>
        <v>6</v>
      </c>
      <c r="E49" s="112">
        <v>3</v>
      </c>
      <c r="F49" s="113"/>
      <c r="G49" s="68"/>
      <c r="H49" s="58"/>
      <c r="I49" s="68"/>
      <c r="J49" s="58"/>
      <c r="K49" s="60"/>
      <c r="L49" s="58">
        <v>6</v>
      </c>
      <c r="M49" s="68" t="s">
        <v>24</v>
      </c>
      <c r="N49" s="58"/>
      <c r="O49" s="68"/>
      <c r="P49" s="58"/>
      <c r="Q49" s="60"/>
      <c r="R49" s="63"/>
      <c r="S49" s="64"/>
      <c r="T49" s="63"/>
      <c r="U49" s="64"/>
      <c r="V49" s="63"/>
      <c r="W49" s="65"/>
      <c r="X49" s="63"/>
      <c r="Y49" s="64"/>
      <c r="Z49" s="63"/>
      <c r="AA49" s="64"/>
      <c r="AB49" s="63"/>
      <c r="AC49" s="65"/>
      <c r="AD49" s="115" t="s">
        <v>47</v>
      </c>
      <c r="AE49" s="67" t="s">
        <v>48</v>
      </c>
    </row>
    <row r="50" spans="1:31" ht="12.75">
      <c r="A50" s="105" t="s">
        <v>136</v>
      </c>
      <c r="B50" s="114" t="s">
        <v>137</v>
      </c>
      <c r="C50" s="111" t="s">
        <v>138</v>
      </c>
      <c r="D50" s="112">
        <f t="shared" si="3"/>
        <v>16</v>
      </c>
      <c r="E50" s="112">
        <v>1</v>
      </c>
      <c r="F50" s="113"/>
      <c r="G50" s="68"/>
      <c r="H50" s="58"/>
      <c r="I50" s="68"/>
      <c r="J50" s="58"/>
      <c r="K50" s="60"/>
      <c r="L50" s="58"/>
      <c r="M50" s="68"/>
      <c r="N50" s="58"/>
      <c r="O50" s="68"/>
      <c r="P50" s="58">
        <v>16</v>
      </c>
      <c r="Q50" s="60" t="s">
        <v>37</v>
      </c>
      <c r="R50" s="63"/>
      <c r="S50" s="64"/>
      <c r="T50" s="63"/>
      <c r="U50" s="64"/>
      <c r="V50" s="63"/>
      <c r="W50" s="65"/>
      <c r="X50" s="63"/>
      <c r="Y50" s="64"/>
      <c r="Z50" s="63"/>
      <c r="AA50" s="64"/>
      <c r="AB50" s="63"/>
      <c r="AC50" s="65"/>
      <c r="AD50" s="115"/>
      <c r="AE50" s="115"/>
    </row>
    <row r="51" spans="1:31" ht="12.75">
      <c r="A51" s="105" t="s">
        <v>139</v>
      </c>
      <c r="B51" s="114" t="s">
        <v>140</v>
      </c>
      <c r="C51" s="111" t="s">
        <v>141</v>
      </c>
      <c r="D51" s="112">
        <f t="shared" si="3"/>
        <v>4</v>
      </c>
      <c r="E51" s="112">
        <v>3</v>
      </c>
      <c r="F51" s="113"/>
      <c r="G51" s="68"/>
      <c r="H51" s="58"/>
      <c r="I51" s="68"/>
      <c r="J51" s="58"/>
      <c r="K51" s="60"/>
      <c r="L51" s="58"/>
      <c r="M51" s="68"/>
      <c r="N51" s="58"/>
      <c r="O51" s="68"/>
      <c r="P51" s="58"/>
      <c r="Q51" s="60"/>
      <c r="R51" s="63">
        <v>4</v>
      </c>
      <c r="S51" s="64" t="s">
        <v>37</v>
      </c>
      <c r="T51" s="63"/>
      <c r="U51" s="64"/>
      <c r="V51" s="63"/>
      <c r="W51" s="65"/>
      <c r="X51" s="63"/>
      <c r="Y51" s="64"/>
      <c r="Z51" s="63"/>
      <c r="AA51" s="64"/>
      <c r="AB51" s="63"/>
      <c r="AC51" s="65"/>
      <c r="AD51" s="115" t="s">
        <v>34</v>
      </c>
      <c r="AE51" s="67" t="s">
        <v>35</v>
      </c>
    </row>
    <row r="52" spans="1:31" ht="12.75">
      <c r="A52" s="105" t="s">
        <v>142</v>
      </c>
      <c r="B52" s="114" t="s">
        <v>143</v>
      </c>
      <c r="C52" s="111" t="s">
        <v>144</v>
      </c>
      <c r="D52" s="112">
        <f t="shared" si="3"/>
        <v>6</v>
      </c>
      <c r="E52" s="112">
        <v>3</v>
      </c>
      <c r="F52" s="113"/>
      <c r="G52" s="68"/>
      <c r="H52" s="58"/>
      <c r="I52" s="68"/>
      <c r="J52" s="58"/>
      <c r="K52" s="60"/>
      <c r="L52" s="58"/>
      <c r="M52" s="68"/>
      <c r="N52" s="58"/>
      <c r="O52" s="68"/>
      <c r="P52" s="58"/>
      <c r="Q52" s="60"/>
      <c r="R52" s="63"/>
      <c r="S52" s="64"/>
      <c r="T52" s="63">
        <v>6</v>
      </c>
      <c r="U52" s="64" t="s">
        <v>37</v>
      </c>
      <c r="V52" s="63"/>
      <c r="W52" s="65"/>
      <c r="X52" s="63"/>
      <c r="Y52" s="64"/>
      <c r="Z52" s="63"/>
      <c r="AA52" s="64"/>
      <c r="AB52" s="63"/>
      <c r="AC52" s="65"/>
      <c r="AD52" s="115" t="s">
        <v>34</v>
      </c>
      <c r="AE52" s="67" t="s">
        <v>35</v>
      </c>
    </row>
    <row r="53" spans="1:31" ht="12.75">
      <c r="A53" s="105" t="s">
        <v>145</v>
      </c>
      <c r="B53" s="116" t="s">
        <v>146</v>
      </c>
      <c r="C53" s="111" t="s">
        <v>147</v>
      </c>
      <c r="D53" s="112">
        <f t="shared" si="3"/>
        <v>8</v>
      </c>
      <c r="E53" s="112">
        <v>4</v>
      </c>
      <c r="F53" s="113"/>
      <c r="G53" s="68"/>
      <c r="H53" s="58"/>
      <c r="I53" s="68"/>
      <c r="J53" s="58"/>
      <c r="K53" s="60"/>
      <c r="L53" s="58">
        <v>8</v>
      </c>
      <c r="M53" s="68" t="s">
        <v>24</v>
      </c>
      <c r="N53" s="58"/>
      <c r="O53" s="68"/>
      <c r="P53" s="58"/>
      <c r="Q53" s="60"/>
      <c r="R53" s="63"/>
      <c r="S53" s="64"/>
      <c r="T53" s="63"/>
      <c r="U53" s="64"/>
      <c r="V53" s="63"/>
      <c r="W53" s="65"/>
      <c r="X53" s="63"/>
      <c r="Y53" s="64"/>
      <c r="Z53" s="63"/>
      <c r="AA53" s="64"/>
      <c r="AB53" s="63"/>
      <c r="AC53" s="65"/>
      <c r="AD53" s="115" t="s">
        <v>21</v>
      </c>
      <c r="AE53" s="67" t="s">
        <v>22</v>
      </c>
    </row>
    <row r="54" spans="1:31" ht="12.75">
      <c r="A54" s="105" t="s">
        <v>148</v>
      </c>
      <c r="B54" s="116" t="s">
        <v>149</v>
      </c>
      <c r="C54" s="111" t="s">
        <v>150</v>
      </c>
      <c r="D54" s="112">
        <f t="shared" si="3"/>
        <v>16</v>
      </c>
      <c r="E54" s="112">
        <v>1</v>
      </c>
      <c r="F54" s="113"/>
      <c r="G54" s="68"/>
      <c r="H54" s="58"/>
      <c r="I54" s="68"/>
      <c r="J54" s="58"/>
      <c r="K54" s="60"/>
      <c r="L54" s="58"/>
      <c r="M54" s="68"/>
      <c r="N54" s="58"/>
      <c r="O54" s="68"/>
      <c r="P54" s="58">
        <v>16</v>
      </c>
      <c r="Q54" s="60" t="s">
        <v>37</v>
      </c>
      <c r="R54" s="63"/>
      <c r="S54" s="64"/>
      <c r="T54" s="63"/>
      <c r="U54" s="64"/>
      <c r="V54" s="63"/>
      <c r="W54" s="65"/>
      <c r="X54" s="63"/>
      <c r="Y54" s="64"/>
      <c r="Z54" s="63"/>
      <c r="AA54" s="64"/>
      <c r="AB54" s="63"/>
      <c r="AC54" s="65"/>
      <c r="AD54" s="73"/>
      <c r="AE54" s="73"/>
    </row>
    <row r="55" spans="1:31" ht="12.75">
      <c r="A55" s="105" t="s">
        <v>151</v>
      </c>
      <c r="B55" s="116" t="s">
        <v>152</v>
      </c>
      <c r="C55" s="111" t="s">
        <v>153</v>
      </c>
      <c r="D55" s="112">
        <f t="shared" si="3"/>
        <v>8</v>
      </c>
      <c r="E55" s="112">
        <v>4</v>
      </c>
      <c r="F55" s="113"/>
      <c r="G55" s="68"/>
      <c r="H55" s="58"/>
      <c r="I55" s="68"/>
      <c r="J55" s="58"/>
      <c r="K55" s="60"/>
      <c r="L55" s="58"/>
      <c r="M55" s="68"/>
      <c r="N55" s="58">
        <v>8</v>
      </c>
      <c r="O55" s="68" t="s">
        <v>24</v>
      </c>
      <c r="P55" s="58"/>
      <c r="Q55" s="60"/>
      <c r="R55" s="63"/>
      <c r="S55" s="64"/>
      <c r="T55" s="63"/>
      <c r="U55" s="64"/>
      <c r="V55" s="63"/>
      <c r="W55" s="65"/>
      <c r="X55" s="63"/>
      <c r="Y55" s="64"/>
      <c r="Z55" s="63"/>
      <c r="AA55" s="64"/>
      <c r="AB55" s="63"/>
      <c r="AC55" s="65"/>
      <c r="AD55" s="73"/>
      <c r="AE55" s="73"/>
    </row>
    <row r="56" spans="1:31" ht="12.75">
      <c r="A56" s="105" t="s">
        <v>154</v>
      </c>
      <c r="B56" s="116" t="s">
        <v>155</v>
      </c>
      <c r="C56" s="111" t="s">
        <v>156</v>
      </c>
      <c r="D56" s="112">
        <f t="shared" si="3"/>
        <v>20</v>
      </c>
      <c r="E56" s="112">
        <v>1</v>
      </c>
      <c r="F56" s="113"/>
      <c r="G56" s="68"/>
      <c r="H56" s="58"/>
      <c r="I56" s="68"/>
      <c r="J56" s="58"/>
      <c r="K56" s="60"/>
      <c r="L56" s="58"/>
      <c r="M56" s="68"/>
      <c r="N56" s="58"/>
      <c r="O56" s="68"/>
      <c r="P56" s="58">
        <v>20</v>
      </c>
      <c r="Q56" s="60" t="s">
        <v>37</v>
      </c>
      <c r="R56" s="63"/>
      <c r="S56" s="64"/>
      <c r="T56" s="63"/>
      <c r="U56" s="64"/>
      <c r="V56" s="63"/>
      <c r="W56" s="65"/>
      <c r="X56" s="63"/>
      <c r="Y56" s="64"/>
      <c r="Z56" s="63"/>
      <c r="AA56" s="64"/>
      <c r="AB56" s="63"/>
      <c r="AC56" s="65"/>
      <c r="AD56" s="73"/>
      <c r="AE56" s="73"/>
    </row>
    <row r="57" spans="1:31" ht="12.75">
      <c r="A57" s="105" t="s">
        <v>157</v>
      </c>
      <c r="B57" s="114" t="s">
        <v>158</v>
      </c>
      <c r="C57" s="111" t="s">
        <v>159</v>
      </c>
      <c r="D57" s="112">
        <f t="shared" si="3"/>
        <v>8</v>
      </c>
      <c r="E57" s="112">
        <v>5</v>
      </c>
      <c r="F57" s="113"/>
      <c r="G57" s="68"/>
      <c r="H57" s="58"/>
      <c r="I57" s="68"/>
      <c r="J57" s="58"/>
      <c r="K57" s="60"/>
      <c r="L57" s="58"/>
      <c r="M57" s="68"/>
      <c r="N57" s="58"/>
      <c r="O57" s="68"/>
      <c r="P57" s="58"/>
      <c r="Q57" s="60"/>
      <c r="R57" s="63"/>
      <c r="S57" s="64"/>
      <c r="T57" s="63"/>
      <c r="U57" s="64"/>
      <c r="V57" s="63"/>
      <c r="W57" s="65"/>
      <c r="X57" s="63"/>
      <c r="Y57" s="64"/>
      <c r="Z57" s="63">
        <v>8</v>
      </c>
      <c r="AA57" s="64" t="s">
        <v>24</v>
      </c>
      <c r="AB57" s="63"/>
      <c r="AC57" s="65"/>
      <c r="AD57" s="73" t="s">
        <v>61</v>
      </c>
      <c r="AE57" s="94" t="s">
        <v>62</v>
      </c>
    </row>
    <row r="58" spans="1:31" ht="12.75">
      <c r="A58" s="105" t="s">
        <v>160</v>
      </c>
      <c r="B58" s="109" t="s">
        <v>161</v>
      </c>
      <c r="C58" s="111" t="s">
        <v>162</v>
      </c>
      <c r="D58" s="112">
        <f t="shared" si="3"/>
        <v>4</v>
      </c>
      <c r="E58" s="112">
        <v>3</v>
      </c>
      <c r="F58" s="113"/>
      <c r="G58" s="68"/>
      <c r="H58" s="58"/>
      <c r="I58" s="68"/>
      <c r="J58" s="58"/>
      <c r="K58" s="60"/>
      <c r="L58" s="58"/>
      <c r="M58" s="68"/>
      <c r="N58" s="58"/>
      <c r="O58" s="68"/>
      <c r="P58" s="58"/>
      <c r="Q58" s="60"/>
      <c r="R58" s="63"/>
      <c r="S58" s="64"/>
      <c r="T58" s="63">
        <v>4</v>
      </c>
      <c r="U58" s="64" t="s">
        <v>37</v>
      </c>
      <c r="V58" s="63"/>
      <c r="W58" s="65"/>
      <c r="X58" s="63"/>
      <c r="Y58" s="64"/>
      <c r="Z58" s="63"/>
      <c r="AA58" s="64"/>
      <c r="AB58" s="63"/>
      <c r="AC58" s="65"/>
      <c r="AD58" s="73"/>
      <c r="AE58" s="73"/>
    </row>
    <row r="59" spans="1:31" ht="12.75">
      <c r="A59" s="105" t="s">
        <v>163</v>
      </c>
      <c r="B59" s="114" t="s">
        <v>164</v>
      </c>
      <c r="C59" s="111" t="s">
        <v>165</v>
      </c>
      <c r="D59" s="112">
        <f t="shared" si="3"/>
        <v>6</v>
      </c>
      <c r="E59" s="112">
        <v>3</v>
      </c>
      <c r="F59" s="113"/>
      <c r="G59" s="68"/>
      <c r="H59" s="58"/>
      <c r="I59" s="68"/>
      <c r="J59" s="58"/>
      <c r="K59" s="60"/>
      <c r="L59" s="58"/>
      <c r="M59" s="68"/>
      <c r="N59" s="58"/>
      <c r="O59" s="68"/>
      <c r="P59" s="58"/>
      <c r="Q59" s="60"/>
      <c r="R59" s="63"/>
      <c r="S59" s="64"/>
      <c r="T59" s="63"/>
      <c r="U59" s="64"/>
      <c r="V59" s="63"/>
      <c r="W59" s="65"/>
      <c r="X59" s="63">
        <v>6</v>
      </c>
      <c r="Y59" s="64" t="s">
        <v>37</v>
      </c>
      <c r="Z59" s="63"/>
      <c r="AA59" s="64"/>
      <c r="AB59" s="63"/>
      <c r="AC59" s="65"/>
      <c r="AD59" s="73"/>
      <c r="AE59" s="73"/>
    </row>
    <row r="60" spans="1:31" ht="12.75">
      <c r="A60" s="105" t="s">
        <v>166</v>
      </c>
      <c r="B60" s="109" t="s">
        <v>167</v>
      </c>
      <c r="C60" s="111" t="s">
        <v>168</v>
      </c>
      <c r="D60" s="112">
        <f t="shared" si="3"/>
        <v>4</v>
      </c>
      <c r="E60" s="112">
        <v>2</v>
      </c>
      <c r="F60" s="113"/>
      <c r="G60" s="68"/>
      <c r="H60" s="58"/>
      <c r="I60" s="68"/>
      <c r="J60" s="58"/>
      <c r="K60" s="60"/>
      <c r="L60" s="58"/>
      <c r="M60" s="68"/>
      <c r="N60" s="58"/>
      <c r="O60" s="68"/>
      <c r="P60" s="58"/>
      <c r="Q60" s="60"/>
      <c r="R60" s="63">
        <v>4</v>
      </c>
      <c r="S60" s="64" t="s">
        <v>37</v>
      </c>
      <c r="T60" s="63"/>
      <c r="U60" s="64"/>
      <c r="V60" s="63"/>
      <c r="W60" s="65"/>
      <c r="X60" s="63"/>
      <c r="Y60" s="64"/>
      <c r="Z60" s="63"/>
      <c r="AA60" s="64"/>
      <c r="AB60" s="63"/>
      <c r="AC60" s="65"/>
      <c r="AD60" s="73"/>
      <c r="AE60" s="94"/>
    </row>
    <row r="61" spans="1:31" ht="12.75">
      <c r="A61" s="105" t="s">
        <v>169</v>
      </c>
      <c r="B61" s="109" t="s">
        <v>170</v>
      </c>
      <c r="C61" s="111" t="s">
        <v>171</v>
      </c>
      <c r="D61" s="112">
        <f t="shared" si="3"/>
        <v>4</v>
      </c>
      <c r="E61" s="112">
        <v>2</v>
      </c>
      <c r="F61" s="113"/>
      <c r="G61" s="68"/>
      <c r="H61" s="58"/>
      <c r="I61" s="68"/>
      <c r="J61" s="58"/>
      <c r="K61" s="60"/>
      <c r="L61" s="58"/>
      <c r="M61" s="68"/>
      <c r="N61" s="58"/>
      <c r="O61" s="68"/>
      <c r="P61" s="58"/>
      <c r="Q61" s="60"/>
      <c r="R61" s="63"/>
      <c r="S61" s="64"/>
      <c r="T61" s="63">
        <v>4</v>
      </c>
      <c r="U61" s="64" t="s">
        <v>24</v>
      </c>
      <c r="V61" s="63"/>
      <c r="W61" s="65"/>
      <c r="X61" s="63"/>
      <c r="Y61" s="64"/>
      <c r="Z61" s="63"/>
      <c r="AA61" s="64"/>
      <c r="AB61" s="63"/>
      <c r="AC61" s="65"/>
      <c r="AD61" s="73"/>
      <c r="AE61" s="73"/>
    </row>
    <row r="62" spans="1:31" ht="12.75">
      <c r="A62" s="105" t="s">
        <v>172</v>
      </c>
      <c r="B62" s="109" t="s">
        <v>173</v>
      </c>
      <c r="C62" s="111" t="s">
        <v>174</v>
      </c>
      <c r="D62" s="112">
        <f t="shared" si="3"/>
        <v>6</v>
      </c>
      <c r="E62" s="112">
        <v>3</v>
      </c>
      <c r="F62" s="113"/>
      <c r="G62" s="68"/>
      <c r="H62" s="58"/>
      <c r="I62" s="68"/>
      <c r="J62" s="58"/>
      <c r="K62" s="60"/>
      <c r="L62" s="58"/>
      <c r="M62" s="68"/>
      <c r="N62" s="58"/>
      <c r="O62" s="68"/>
      <c r="P62" s="58"/>
      <c r="Q62" s="60"/>
      <c r="R62" s="63"/>
      <c r="S62" s="64"/>
      <c r="T62" s="63">
        <v>6</v>
      </c>
      <c r="U62" s="64" t="s">
        <v>37</v>
      </c>
      <c r="V62" s="63"/>
      <c r="W62" s="65"/>
      <c r="X62" s="63"/>
      <c r="Y62" s="64"/>
      <c r="Z62" s="63"/>
      <c r="AA62" s="64"/>
      <c r="AB62" s="63"/>
      <c r="AC62" s="65"/>
      <c r="AD62" s="73"/>
      <c r="AE62" s="94"/>
    </row>
    <row r="63" spans="1:31" ht="13.5" thickBot="1">
      <c r="A63" s="117" t="s">
        <v>175</v>
      </c>
      <c r="B63" s="118" t="s">
        <v>176</v>
      </c>
      <c r="C63" s="119" t="s">
        <v>177</v>
      </c>
      <c r="D63" s="120">
        <f t="shared" si="3"/>
        <v>6</v>
      </c>
      <c r="E63" s="120">
        <v>3</v>
      </c>
      <c r="F63" s="121"/>
      <c r="G63" s="75"/>
      <c r="H63" s="74"/>
      <c r="I63" s="75"/>
      <c r="J63" s="74"/>
      <c r="K63" s="76"/>
      <c r="L63" s="74"/>
      <c r="M63" s="75"/>
      <c r="N63" s="74">
        <v>6</v>
      </c>
      <c r="O63" s="75" t="s">
        <v>37</v>
      </c>
      <c r="P63" s="74"/>
      <c r="Q63" s="76"/>
      <c r="R63" s="77"/>
      <c r="S63" s="78"/>
      <c r="T63" s="77"/>
      <c r="U63" s="78"/>
      <c r="V63" s="77"/>
      <c r="W63" s="79"/>
      <c r="X63" s="77"/>
      <c r="Y63" s="78"/>
      <c r="Z63" s="77"/>
      <c r="AA63" s="78"/>
      <c r="AB63" s="77"/>
      <c r="AC63" s="79"/>
      <c r="AD63" s="122"/>
      <c r="AE63" s="123"/>
    </row>
    <row r="64" spans="1:31" ht="13.5" thickBot="1">
      <c r="A64" s="124" t="s">
        <v>178</v>
      </c>
      <c r="B64" s="260" t="s">
        <v>179</v>
      </c>
      <c r="C64" s="260"/>
      <c r="D64" s="125">
        <f>SUM(D104:D121)</f>
        <v>172</v>
      </c>
      <c r="E64" s="125">
        <f>SUM(E104:E121)</f>
        <v>61</v>
      </c>
      <c r="F64" s="126">
        <f>SUM(F104:F121)</f>
        <v>0</v>
      </c>
      <c r="G64" s="127"/>
      <c r="H64" s="128">
        <f>SUM(H104:H121)</f>
        <v>0</v>
      </c>
      <c r="I64" s="127"/>
      <c r="J64" s="128">
        <f>SUM(J104:J121)</f>
        <v>0</v>
      </c>
      <c r="K64" s="129"/>
      <c r="L64" s="128">
        <f>SUM(L104:L121)</f>
        <v>0</v>
      </c>
      <c r="M64" s="127"/>
      <c r="N64" s="128">
        <f>SUM(N104:N121)</f>
        <v>0</v>
      </c>
      <c r="O64" s="127"/>
      <c r="P64" s="128">
        <f>SUM(P104:P121)</f>
        <v>0</v>
      </c>
      <c r="Q64" s="129"/>
      <c r="R64" s="130">
        <f>SUM(R104:R121)</f>
        <v>14</v>
      </c>
      <c r="S64" s="131"/>
      <c r="T64" s="130">
        <f>SUM(T104:T121)</f>
        <v>14</v>
      </c>
      <c r="U64" s="131"/>
      <c r="V64" s="130">
        <f>SUM(V104:V121)</f>
        <v>52</v>
      </c>
      <c r="W64" s="132"/>
      <c r="X64" s="130">
        <f>SUM(X104:X121)</f>
        <v>36</v>
      </c>
      <c r="Y64" s="131"/>
      <c r="Z64" s="130">
        <f>SUM(Z104:Z121)</f>
        <v>34</v>
      </c>
      <c r="AA64" s="131"/>
      <c r="AB64" s="130">
        <f>SUM(AB104:AB121)</f>
        <v>22</v>
      </c>
      <c r="AC64" s="132"/>
      <c r="AD64" s="133"/>
      <c r="AE64" s="134"/>
    </row>
    <row r="65" spans="1:31" ht="12.75">
      <c r="A65" s="135"/>
      <c r="B65" s="136" t="s">
        <v>180</v>
      </c>
      <c r="C65" s="137"/>
      <c r="D65" s="138">
        <f aca="true" t="shared" si="4" ref="D65:AC65">SUM(D66:D83)</f>
        <v>172</v>
      </c>
      <c r="E65" s="138">
        <f t="shared" si="4"/>
        <v>61</v>
      </c>
      <c r="F65" s="139">
        <f t="shared" si="4"/>
        <v>0</v>
      </c>
      <c r="G65" s="140">
        <f t="shared" si="4"/>
        <v>0</v>
      </c>
      <c r="H65" s="141">
        <f t="shared" si="4"/>
        <v>0</v>
      </c>
      <c r="I65" s="140">
        <f t="shared" si="4"/>
        <v>0</v>
      </c>
      <c r="J65" s="141">
        <f t="shared" si="4"/>
        <v>0</v>
      </c>
      <c r="K65" s="142">
        <f t="shared" si="4"/>
        <v>0</v>
      </c>
      <c r="L65" s="141">
        <f t="shared" si="4"/>
        <v>0</v>
      </c>
      <c r="M65" s="140">
        <f t="shared" si="4"/>
        <v>0</v>
      </c>
      <c r="N65" s="141">
        <f t="shared" si="4"/>
        <v>0</v>
      </c>
      <c r="O65" s="140">
        <f t="shared" si="4"/>
        <v>0</v>
      </c>
      <c r="P65" s="141">
        <f t="shared" si="4"/>
        <v>0</v>
      </c>
      <c r="Q65" s="142">
        <f t="shared" si="4"/>
        <v>0</v>
      </c>
      <c r="R65" s="143">
        <f t="shared" si="4"/>
        <v>14</v>
      </c>
      <c r="S65" s="144">
        <f t="shared" si="4"/>
        <v>0</v>
      </c>
      <c r="T65" s="143">
        <f t="shared" si="4"/>
        <v>14</v>
      </c>
      <c r="U65" s="144">
        <f t="shared" si="4"/>
        <v>0</v>
      </c>
      <c r="V65" s="143">
        <f t="shared" si="4"/>
        <v>52</v>
      </c>
      <c r="W65" s="145">
        <f t="shared" si="4"/>
        <v>0</v>
      </c>
      <c r="X65" s="143">
        <f t="shared" si="4"/>
        <v>36</v>
      </c>
      <c r="Y65" s="144">
        <f t="shared" si="4"/>
        <v>0</v>
      </c>
      <c r="Z65" s="143">
        <f t="shared" si="4"/>
        <v>34</v>
      </c>
      <c r="AA65" s="144">
        <f t="shared" si="4"/>
        <v>0</v>
      </c>
      <c r="AB65" s="143">
        <f t="shared" si="4"/>
        <v>22</v>
      </c>
      <c r="AC65" s="145">
        <f t="shared" si="4"/>
        <v>0</v>
      </c>
      <c r="AD65" s="146"/>
      <c r="AE65" s="147"/>
    </row>
    <row r="66" spans="1:31" ht="12.75">
      <c r="A66" s="148" t="s">
        <v>181</v>
      </c>
      <c r="B66" s="44" t="s">
        <v>182</v>
      </c>
      <c r="C66" s="149" t="s">
        <v>183</v>
      </c>
      <c r="D66" s="150">
        <f aca="true" t="shared" si="5" ref="D66:D83">SUM(F66,H66,J66,L66,N66,P66,R66,T66,V66,X66,Z66,AB66)</f>
        <v>8</v>
      </c>
      <c r="E66" s="150">
        <v>4</v>
      </c>
      <c r="F66" s="46"/>
      <c r="G66" s="48"/>
      <c r="H66" s="46"/>
      <c r="I66" s="48"/>
      <c r="J66" s="46"/>
      <c r="K66" s="49"/>
      <c r="L66" s="46"/>
      <c r="M66" s="48"/>
      <c r="N66" s="46"/>
      <c r="O66" s="48"/>
      <c r="P66" s="46"/>
      <c r="Q66" s="49"/>
      <c r="R66" s="52"/>
      <c r="S66" s="53"/>
      <c r="T66" s="52">
        <v>8</v>
      </c>
      <c r="U66" s="53" t="s">
        <v>24</v>
      </c>
      <c r="V66" s="52"/>
      <c r="W66" s="54"/>
      <c r="X66" s="52"/>
      <c r="Y66" s="53"/>
      <c r="Z66" s="52"/>
      <c r="AA66" s="53"/>
      <c r="AB66" s="52"/>
      <c r="AC66" s="54"/>
      <c r="AD66" s="151"/>
      <c r="AE66" s="150"/>
    </row>
    <row r="67" spans="1:31" ht="12.75">
      <c r="A67" s="148" t="s">
        <v>184</v>
      </c>
      <c r="B67" s="44" t="s">
        <v>185</v>
      </c>
      <c r="C67" s="149" t="s">
        <v>186</v>
      </c>
      <c r="D67" s="149">
        <f t="shared" si="5"/>
        <v>26</v>
      </c>
      <c r="E67" s="149">
        <v>1</v>
      </c>
      <c r="F67" s="46"/>
      <c r="G67" s="48"/>
      <c r="H67" s="46"/>
      <c r="I67" s="48"/>
      <c r="J67" s="46"/>
      <c r="K67" s="49"/>
      <c r="L67" s="46"/>
      <c r="M67" s="48"/>
      <c r="N67" s="46"/>
      <c r="O67" s="48"/>
      <c r="P67" s="46"/>
      <c r="Q67" s="49"/>
      <c r="R67" s="52"/>
      <c r="S67" s="53"/>
      <c r="T67" s="52"/>
      <c r="U67" s="53"/>
      <c r="V67" s="52">
        <v>26</v>
      </c>
      <c r="W67" s="54" t="s">
        <v>37</v>
      </c>
      <c r="X67" s="52"/>
      <c r="Y67" s="53"/>
      <c r="Z67" s="52"/>
      <c r="AA67" s="53"/>
      <c r="AB67" s="52"/>
      <c r="AC67" s="54"/>
      <c r="AD67" s="152"/>
      <c r="AE67" s="149"/>
    </row>
    <row r="68" spans="1:31" ht="12.75">
      <c r="A68" s="148" t="s">
        <v>187</v>
      </c>
      <c r="B68" s="44" t="s">
        <v>188</v>
      </c>
      <c r="C68" s="112" t="s">
        <v>189</v>
      </c>
      <c r="D68" s="112">
        <f t="shared" si="5"/>
        <v>8</v>
      </c>
      <c r="E68" s="112">
        <v>4</v>
      </c>
      <c r="F68" s="58"/>
      <c r="G68" s="68"/>
      <c r="H68" s="58"/>
      <c r="I68" s="68"/>
      <c r="J68" s="58"/>
      <c r="K68" s="60"/>
      <c r="L68" s="58"/>
      <c r="M68" s="68"/>
      <c r="N68" s="58"/>
      <c r="O68" s="68"/>
      <c r="P68" s="58"/>
      <c r="Q68" s="60"/>
      <c r="R68" s="63">
        <v>8</v>
      </c>
      <c r="S68" s="64" t="s">
        <v>24</v>
      </c>
      <c r="T68" s="63"/>
      <c r="U68" s="64"/>
      <c r="V68" s="63"/>
      <c r="W68" s="65"/>
      <c r="X68" s="63"/>
      <c r="Y68" s="64"/>
      <c r="Z68" s="63"/>
      <c r="AA68" s="64"/>
      <c r="AB68" s="63"/>
      <c r="AC68" s="65"/>
      <c r="AD68" s="69" t="s">
        <v>124</v>
      </c>
      <c r="AE68" s="67" t="s">
        <v>125</v>
      </c>
    </row>
    <row r="69" spans="1:31" ht="12.75">
      <c r="A69" s="148" t="s">
        <v>190</v>
      </c>
      <c r="B69" s="44" t="s">
        <v>191</v>
      </c>
      <c r="C69" s="112" t="s">
        <v>192</v>
      </c>
      <c r="D69" s="112">
        <f t="shared" si="5"/>
        <v>26</v>
      </c>
      <c r="E69" s="112">
        <v>1</v>
      </c>
      <c r="F69" s="58"/>
      <c r="G69" s="68"/>
      <c r="H69" s="58"/>
      <c r="I69" s="68"/>
      <c r="J69" s="58"/>
      <c r="K69" s="60"/>
      <c r="L69" s="58"/>
      <c r="M69" s="68"/>
      <c r="N69" s="58"/>
      <c r="O69" s="68"/>
      <c r="P69" s="58"/>
      <c r="Q69" s="60"/>
      <c r="R69" s="63"/>
      <c r="S69" s="64"/>
      <c r="T69" s="63"/>
      <c r="U69" s="64"/>
      <c r="V69" s="63">
        <v>26</v>
      </c>
      <c r="W69" s="65" t="s">
        <v>37</v>
      </c>
      <c r="X69" s="63"/>
      <c r="Y69" s="64"/>
      <c r="Z69" s="63"/>
      <c r="AA69" s="64"/>
      <c r="AB69" s="63"/>
      <c r="AC69" s="65"/>
      <c r="AD69" s="153"/>
      <c r="AE69" s="112"/>
    </row>
    <row r="70" spans="1:31" ht="12.75">
      <c r="A70" s="148" t="s">
        <v>193</v>
      </c>
      <c r="B70" s="44" t="s">
        <v>194</v>
      </c>
      <c r="C70" s="112" t="s">
        <v>195</v>
      </c>
      <c r="D70" s="112">
        <f t="shared" si="5"/>
        <v>8</v>
      </c>
      <c r="E70" s="112">
        <v>3</v>
      </c>
      <c r="F70" s="58"/>
      <c r="G70" s="68"/>
      <c r="H70" s="58"/>
      <c r="I70" s="68"/>
      <c r="J70" s="58"/>
      <c r="K70" s="60"/>
      <c r="L70" s="58"/>
      <c r="M70" s="68"/>
      <c r="N70" s="58"/>
      <c r="O70" s="68"/>
      <c r="P70" s="58"/>
      <c r="Q70" s="60"/>
      <c r="R70" s="63"/>
      <c r="S70" s="64"/>
      <c r="T70" s="63"/>
      <c r="U70" s="64"/>
      <c r="V70" s="63"/>
      <c r="W70" s="65"/>
      <c r="X70" s="63">
        <v>8</v>
      </c>
      <c r="Y70" s="64" t="s">
        <v>24</v>
      </c>
      <c r="Z70" s="63"/>
      <c r="AA70" s="64"/>
      <c r="AB70" s="63"/>
      <c r="AC70" s="65"/>
      <c r="AD70" s="153"/>
      <c r="AE70" s="112"/>
    </row>
    <row r="71" spans="1:31" ht="12.75">
      <c r="A71" s="148" t="s">
        <v>196</v>
      </c>
      <c r="B71" s="44" t="s">
        <v>197</v>
      </c>
      <c r="C71" s="112" t="s">
        <v>198</v>
      </c>
      <c r="D71" s="112">
        <f t="shared" si="5"/>
        <v>8</v>
      </c>
      <c r="E71" s="112">
        <v>3</v>
      </c>
      <c r="F71" s="58"/>
      <c r="G71" s="68"/>
      <c r="H71" s="58"/>
      <c r="I71" s="68"/>
      <c r="J71" s="58"/>
      <c r="K71" s="60"/>
      <c r="L71" s="58"/>
      <c r="M71" s="68"/>
      <c r="N71" s="58"/>
      <c r="O71" s="68"/>
      <c r="P71" s="58"/>
      <c r="Q71" s="60"/>
      <c r="R71" s="63"/>
      <c r="S71" s="64"/>
      <c r="T71" s="63"/>
      <c r="U71" s="64"/>
      <c r="V71" s="63"/>
      <c r="W71" s="65"/>
      <c r="X71" s="63"/>
      <c r="Y71" s="64"/>
      <c r="Z71" s="63">
        <v>8</v>
      </c>
      <c r="AA71" s="64" t="s">
        <v>24</v>
      </c>
      <c r="AB71" s="63"/>
      <c r="AC71" s="65"/>
      <c r="AD71" s="153"/>
      <c r="AE71" s="112"/>
    </row>
    <row r="72" spans="1:31" ht="12.75">
      <c r="A72" s="148" t="s">
        <v>199</v>
      </c>
      <c r="B72" s="44" t="s">
        <v>200</v>
      </c>
      <c r="C72" s="112" t="s">
        <v>201</v>
      </c>
      <c r="D72" s="112">
        <f t="shared" si="5"/>
        <v>6</v>
      </c>
      <c r="E72" s="112">
        <v>2</v>
      </c>
      <c r="F72" s="58"/>
      <c r="G72" s="68"/>
      <c r="H72" s="58"/>
      <c r="I72" s="68"/>
      <c r="J72" s="58"/>
      <c r="K72" s="60"/>
      <c r="L72" s="58"/>
      <c r="M72" s="68"/>
      <c r="N72" s="58"/>
      <c r="O72" s="68"/>
      <c r="P72" s="58"/>
      <c r="Q72" s="60"/>
      <c r="R72" s="63">
        <v>6</v>
      </c>
      <c r="S72" s="64" t="s">
        <v>24</v>
      </c>
      <c r="T72" s="63"/>
      <c r="U72" s="64"/>
      <c r="V72" s="63"/>
      <c r="W72" s="65"/>
      <c r="X72" s="63"/>
      <c r="Y72" s="64"/>
      <c r="Z72" s="63"/>
      <c r="AA72" s="64"/>
      <c r="AB72" s="63"/>
      <c r="AC72" s="65"/>
      <c r="AD72" s="153"/>
      <c r="AE72" s="154"/>
    </row>
    <row r="73" spans="1:31" ht="12.75">
      <c r="A73" s="148" t="s">
        <v>202</v>
      </c>
      <c r="B73" s="44" t="s">
        <v>203</v>
      </c>
      <c r="C73" s="112" t="s">
        <v>204</v>
      </c>
      <c r="D73" s="112">
        <f t="shared" si="5"/>
        <v>8</v>
      </c>
      <c r="E73" s="112">
        <v>2</v>
      </c>
      <c r="F73" s="58"/>
      <c r="G73" s="68"/>
      <c r="H73" s="58"/>
      <c r="I73" s="68"/>
      <c r="J73" s="58"/>
      <c r="K73" s="60"/>
      <c r="L73" s="58"/>
      <c r="M73" s="68"/>
      <c r="N73" s="58"/>
      <c r="O73" s="68"/>
      <c r="P73" s="58"/>
      <c r="Q73" s="60"/>
      <c r="R73" s="63"/>
      <c r="S73" s="64"/>
      <c r="T73" s="63"/>
      <c r="U73" s="64"/>
      <c r="V73" s="63"/>
      <c r="W73" s="65"/>
      <c r="X73" s="63">
        <v>8</v>
      </c>
      <c r="Y73" s="64" t="s">
        <v>24</v>
      </c>
      <c r="Z73" s="63"/>
      <c r="AA73" s="64"/>
      <c r="AB73" s="63"/>
      <c r="AC73" s="65"/>
      <c r="AD73" s="153"/>
      <c r="AE73" s="154"/>
    </row>
    <row r="74" spans="1:31" ht="12.75">
      <c r="A74" s="148" t="s">
        <v>205</v>
      </c>
      <c r="B74" s="44" t="s">
        <v>206</v>
      </c>
      <c r="C74" s="112" t="s">
        <v>207</v>
      </c>
      <c r="D74" s="112">
        <f t="shared" si="5"/>
        <v>8</v>
      </c>
      <c r="E74" s="112">
        <v>3</v>
      </c>
      <c r="F74" s="58"/>
      <c r="G74" s="68"/>
      <c r="H74" s="58"/>
      <c r="I74" s="68"/>
      <c r="J74" s="58"/>
      <c r="K74" s="60"/>
      <c r="L74" s="58"/>
      <c r="M74" s="68"/>
      <c r="N74" s="58"/>
      <c r="O74" s="68"/>
      <c r="P74" s="58"/>
      <c r="Q74" s="60"/>
      <c r="R74" s="63"/>
      <c r="S74" s="64"/>
      <c r="T74" s="63"/>
      <c r="U74" s="64"/>
      <c r="V74" s="63"/>
      <c r="W74" s="65"/>
      <c r="X74" s="63">
        <v>8</v>
      </c>
      <c r="Y74" s="64" t="s">
        <v>24</v>
      </c>
      <c r="Z74" s="63"/>
      <c r="AA74" s="64"/>
      <c r="AB74" s="63"/>
      <c r="AC74" s="65"/>
      <c r="AD74" s="153"/>
      <c r="AE74" s="155"/>
    </row>
    <row r="75" spans="1:31" ht="12.75">
      <c r="A75" s="148" t="s">
        <v>208</v>
      </c>
      <c r="B75" s="44" t="s">
        <v>209</v>
      </c>
      <c r="C75" s="112" t="s">
        <v>210</v>
      </c>
      <c r="D75" s="112">
        <f t="shared" si="5"/>
        <v>6</v>
      </c>
      <c r="E75" s="112">
        <v>2</v>
      </c>
      <c r="F75" s="58"/>
      <c r="G75" s="68"/>
      <c r="H75" s="58"/>
      <c r="I75" s="68"/>
      <c r="J75" s="58"/>
      <c r="K75" s="60"/>
      <c r="L75" s="58"/>
      <c r="M75" s="68"/>
      <c r="N75" s="58"/>
      <c r="O75" s="68"/>
      <c r="P75" s="58"/>
      <c r="Q75" s="60"/>
      <c r="R75" s="63"/>
      <c r="S75" s="64"/>
      <c r="T75" s="63"/>
      <c r="U75" s="64"/>
      <c r="V75" s="63"/>
      <c r="W75" s="65"/>
      <c r="X75" s="63"/>
      <c r="Y75" s="64"/>
      <c r="Z75" s="63">
        <v>6</v>
      </c>
      <c r="AA75" s="64" t="s">
        <v>24</v>
      </c>
      <c r="AB75" s="63"/>
      <c r="AC75" s="65"/>
      <c r="AD75" s="153"/>
      <c r="AE75" s="155"/>
    </row>
    <row r="76" spans="1:31" ht="12.75">
      <c r="A76" s="148" t="s">
        <v>211</v>
      </c>
      <c r="B76" s="156" t="s">
        <v>212</v>
      </c>
      <c r="C76" s="112" t="s">
        <v>213</v>
      </c>
      <c r="D76" s="112">
        <f t="shared" si="5"/>
        <v>8</v>
      </c>
      <c r="E76" s="112">
        <v>7</v>
      </c>
      <c r="F76" s="58"/>
      <c r="G76" s="68"/>
      <c r="H76" s="58"/>
      <c r="I76" s="68"/>
      <c r="J76" s="58"/>
      <c r="K76" s="60"/>
      <c r="L76" s="58"/>
      <c r="M76" s="68"/>
      <c r="N76" s="58"/>
      <c r="O76" s="68"/>
      <c r="P76" s="58"/>
      <c r="Q76" s="60"/>
      <c r="R76" s="63"/>
      <c r="S76" s="64"/>
      <c r="T76" s="63"/>
      <c r="U76" s="64"/>
      <c r="V76" s="63"/>
      <c r="W76" s="65"/>
      <c r="X76" s="63"/>
      <c r="Y76" s="64"/>
      <c r="Z76" s="63">
        <v>8</v>
      </c>
      <c r="AA76" s="64" t="s">
        <v>37</v>
      </c>
      <c r="AB76" s="63"/>
      <c r="AC76" s="65"/>
      <c r="AD76" s="153"/>
      <c r="AE76" s="154"/>
    </row>
    <row r="77" spans="1:31" ht="12.75">
      <c r="A77" s="157"/>
      <c r="B77" s="44" t="s">
        <v>214</v>
      </c>
      <c r="C77" s="158" t="s">
        <v>215</v>
      </c>
      <c r="D77" s="112">
        <f t="shared" si="5"/>
        <v>6</v>
      </c>
      <c r="E77" s="112">
        <v>2</v>
      </c>
      <c r="F77" s="58"/>
      <c r="G77" s="68"/>
      <c r="H77" s="58"/>
      <c r="I77" s="68"/>
      <c r="J77" s="58"/>
      <c r="K77" s="60"/>
      <c r="L77" s="58"/>
      <c r="M77" s="68"/>
      <c r="N77" s="58"/>
      <c r="O77" s="68"/>
      <c r="P77" s="58"/>
      <c r="Q77" s="60"/>
      <c r="R77" s="63"/>
      <c r="S77" s="64"/>
      <c r="T77" s="63">
        <v>6</v>
      </c>
      <c r="U77" s="64" t="s">
        <v>24</v>
      </c>
      <c r="V77" s="63"/>
      <c r="W77" s="65"/>
      <c r="X77" s="63"/>
      <c r="Y77" s="64"/>
      <c r="Z77" s="63"/>
      <c r="AA77" s="64"/>
      <c r="AB77" s="63"/>
      <c r="AC77" s="65"/>
      <c r="AD77" s="153"/>
      <c r="AE77" s="154"/>
    </row>
    <row r="78" spans="1:31" ht="12.75">
      <c r="A78" s="157"/>
      <c r="B78" s="44" t="s">
        <v>216</v>
      </c>
      <c r="C78" s="158" t="s">
        <v>217</v>
      </c>
      <c r="D78" s="112">
        <f t="shared" si="5"/>
        <v>6</v>
      </c>
      <c r="E78" s="112">
        <v>2</v>
      </c>
      <c r="F78" s="58"/>
      <c r="G78" s="68"/>
      <c r="H78" s="58"/>
      <c r="I78" s="68"/>
      <c r="J78" s="58"/>
      <c r="K78" s="60"/>
      <c r="L78" s="58"/>
      <c r="M78" s="68"/>
      <c r="N78" s="58"/>
      <c r="O78" s="68"/>
      <c r="P78" s="58"/>
      <c r="Q78" s="60"/>
      <c r="R78" s="63"/>
      <c r="S78" s="64"/>
      <c r="T78" s="63"/>
      <c r="U78" s="64"/>
      <c r="V78" s="63"/>
      <c r="W78" s="65"/>
      <c r="X78" s="63">
        <v>6</v>
      </c>
      <c r="Y78" s="64" t="s">
        <v>24</v>
      </c>
      <c r="Z78" s="63"/>
      <c r="AA78" s="64"/>
      <c r="AB78" s="63"/>
      <c r="AC78" s="65"/>
      <c r="AD78" s="153"/>
      <c r="AE78" s="154"/>
    </row>
    <row r="79" spans="1:31" ht="12.75">
      <c r="A79" s="157"/>
      <c r="B79" s="44" t="s">
        <v>218</v>
      </c>
      <c r="C79" s="158" t="s">
        <v>219</v>
      </c>
      <c r="D79" s="112">
        <f t="shared" si="5"/>
        <v>6</v>
      </c>
      <c r="E79" s="112">
        <v>2</v>
      </c>
      <c r="F79" s="58"/>
      <c r="G79" s="68"/>
      <c r="H79" s="58"/>
      <c r="I79" s="68"/>
      <c r="J79" s="58"/>
      <c r="K79" s="60"/>
      <c r="L79" s="58"/>
      <c r="M79" s="68"/>
      <c r="N79" s="58"/>
      <c r="O79" s="68"/>
      <c r="P79" s="58"/>
      <c r="Q79" s="60"/>
      <c r="R79" s="63"/>
      <c r="S79" s="64"/>
      <c r="T79" s="63"/>
      <c r="U79" s="64"/>
      <c r="V79" s="63"/>
      <c r="W79" s="65"/>
      <c r="X79" s="63"/>
      <c r="Y79" s="64"/>
      <c r="Z79" s="63">
        <v>6</v>
      </c>
      <c r="AA79" s="64" t="s">
        <v>24</v>
      </c>
      <c r="AB79" s="63"/>
      <c r="AC79" s="65"/>
      <c r="AD79" s="153"/>
      <c r="AE79" s="154"/>
    </row>
    <row r="80" spans="1:31" ht="12.75">
      <c r="A80" s="157"/>
      <c r="B80" s="44" t="s">
        <v>220</v>
      </c>
      <c r="C80" s="158" t="s">
        <v>221</v>
      </c>
      <c r="D80" s="112">
        <f t="shared" si="5"/>
        <v>6</v>
      </c>
      <c r="E80" s="112">
        <v>2</v>
      </c>
      <c r="F80" s="58"/>
      <c r="G80" s="68"/>
      <c r="H80" s="58"/>
      <c r="I80" s="68"/>
      <c r="J80" s="58"/>
      <c r="K80" s="60"/>
      <c r="L80" s="58"/>
      <c r="M80" s="68"/>
      <c r="N80" s="58"/>
      <c r="O80" s="68"/>
      <c r="P80" s="58"/>
      <c r="Q80" s="60"/>
      <c r="R80" s="63"/>
      <c r="S80" s="64"/>
      <c r="T80" s="63"/>
      <c r="U80" s="64"/>
      <c r="V80" s="63"/>
      <c r="W80" s="65"/>
      <c r="X80" s="63">
        <v>6</v>
      </c>
      <c r="Y80" s="64" t="s">
        <v>24</v>
      </c>
      <c r="Z80" s="63"/>
      <c r="AA80" s="64"/>
      <c r="AB80" s="63"/>
      <c r="AC80" s="65"/>
      <c r="AD80" s="153"/>
      <c r="AE80" s="159"/>
    </row>
    <row r="81" spans="1:31" ht="12.75">
      <c r="A81" s="157"/>
      <c r="B81" s="44" t="s">
        <v>222</v>
      </c>
      <c r="C81" s="158" t="s">
        <v>223</v>
      </c>
      <c r="D81" s="112">
        <f t="shared" si="5"/>
        <v>6</v>
      </c>
      <c r="E81" s="112">
        <v>2</v>
      </c>
      <c r="F81" s="58"/>
      <c r="G81" s="68"/>
      <c r="H81" s="58"/>
      <c r="I81" s="68"/>
      <c r="J81" s="58"/>
      <c r="K81" s="60"/>
      <c r="L81" s="58"/>
      <c r="M81" s="68"/>
      <c r="N81" s="58"/>
      <c r="O81" s="68"/>
      <c r="P81" s="58"/>
      <c r="Q81" s="60"/>
      <c r="R81" s="63"/>
      <c r="S81" s="64"/>
      <c r="T81" s="63"/>
      <c r="U81" s="64"/>
      <c r="V81" s="63"/>
      <c r="W81" s="65"/>
      <c r="X81" s="63"/>
      <c r="Y81" s="64"/>
      <c r="Z81" s="63">
        <v>6</v>
      </c>
      <c r="AA81" s="64" t="s">
        <v>24</v>
      </c>
      <c r="AB81" s="63"/>
      <c r="AC81" s="65"/>
      <c r="AD81" s="153"/>
      <c r="AE81" s="160"/>
    </row>
    <row r="82" spans="1:31" ht="12.75">
      <c r="A82" s="161" t="s">
        <v>224</v>
      </c>
      <c r="B82" s="114" t="s">
        <v>225</v>
      </c>
      <c r="C82" s="162" t="s">
        <v>226</v>
      </c>
      <c r="D82" s="120">
        <f t="shared" si="5"/>
        <v>22</v>
      </c>
      <c r="E82" s="120">
        <v>4</v>
      </c>
      <c r="F82" s="74"/>
      <c r="G82" s="75"/>
      <c r="H82" s="74"/>
      <c r="I82" s="75"/>
      <c r="J82" s="74"/>
      <c r="K82" s="76"/>
      <c r="L82" s="74"/>
      <c r="M82" s="75"/>
      <c r="N82" s="74"/>
      <c r="O82" s="75"/>
      <c r="P82" s="74"/>
      <c r="Q82" s="76"/>
      <c r="R82" s="77"/>
      <c r="S82" s="78"/>
      <c r="T82" s="77"/>
      <c r="U82" s="78"/>
      <c r="V82" s="77"/>
      <c r="W82" s="79"/>
      <c r="X82" s="77"/>
      <c r="Y82" s="78"/>
      <c r="Z82" s="77"/>
      <c r="AA82" s="78"/>
      <c r="AB82" s="77">
        <v>22</v>
      </c>
      <c r="AC82" s="79" t="s">
        <v>37</v>
      </c>
      <c r="AD82" s="163"/>
      <c r="AE82" s="164"/>
    </row>
    <row r="83" spans="1:31" ht="12.75">
      <c r="A83" s="165"/>
      <c r="B83" s="166" t="s">
        <v>227</v>
      </c>
      <c r="C83" s="120" t="s">
        <v>228</v>
      </c>
      <c r="D83" s="120">
        <f t="shared" si="5"/>
        <v>0</v>
      </c>
      <c r="E83" s="120">
        <v>15</v>
      </c>
      <c r="F83" s="74"/>
      <c r="G83" s="75"/>
      <c r="H83" s="74"/>
      <c r="I83" s="75"/>
      <c r="J83" s="74"/>
      <c r="K83" s="76"/>
      <c r="L83" s="74"/>
      <c r="M83" s="75"/>
      <c r="N83" s="74"/>
      <c r="O83" s="75"/>
      <c r="P83" s="74"/>
      <c r="Q83" s="76"/>
      <c r="R83" s="77"/>
      <c r="S83" s="78"/>
      <c r="T83" s="77"/>
      <c r="U83" s="78"/>
      <c r="V83" s="77"/>
      <c r="W83" s="79"/>
      <c r="X83" s="77"/>
      <c r="Y83" s="78"/>
      <c r="Z83" s="77"/>
      <c r="AA83" s="78"/>
      <c r="AB83" s="77">
        <v>0</v>
      </c>
      <c r="AC83" s="79"/>
      <c r="AD83" s="163"/>
      <c r="AE83" s="167"/>
    </row>
    <row r="84" spans="1:31" ht="13.5" thickBot="1">
      <c r="A84" s="168"/>
      <c r="B84" s="169" t="s">
        <v>229</v>
      </c>
      <c r="C84" s="169"/>
      <c r="D84" s="170">
        <f aca="true" t="shared" si="6" ref="D84:AC84">SUM(D85:D102)</f>
        <v>172</v>
      </c>
      <c r="E84" s="170">
        <f t="shared" si="6"/>
        <v>61</v>
      </c>
      <c r="F84" s="171">
        <f t="shared" si="6"/>
        <v>0</v>
      </c>
      <c r="G84" s="172">
        <f t="shared" si="6"/>
        <v>0</v>
      </c>
      <c r="H84" s="173">
        <f t="shared" si="6"/>
        <v>0</v>
      </c>
      <c r="I84" s="172">
        <f t="shared" si="6"/>
        <v>0</v>
      </c>
      <c r="J84" s="173">
        <f t="shared" si="6"/>
        <v>0</v>
      </c>
      <c r="K84" s="174">
        <f t="shared" si="6"/>
        <v>0</v>
      </c>
      <c r="L84" s="173">
        <f t="shared" si="6"/>
        <v>0</v>
      </c>
      <c r="M84" s="172">
        <f t="shared" si="6"/>
        <v>0</v>
      </c>
      <c r="N84" s="173">
        <f t="shared" si="6"/>
        <v>0</v>
      </c>
      <c r="O84" s="172">
        <f t="shared" si="6"/>
        <v>0</v>
      </c>
      <c r="P84" s="173">
        <f t="shared" si="6"/>
        <v>0</v>
      </c>
      <c r="Q84" s="174">
        <f t="shared" si="6"/>
        <v>0</v>
      </c>
      <c r="R84" s="175">
        <f t="shared" si="6"/>
        <v>14</v>
      </c>
      <c r="S84" s="176">
        <f t="shared" si="6"/>
        <v>0</v>
      </c>
      <c r="T84" s="175">
        <f t="shared" si="6"/>
        <v>14</v>
      </c>
      <c r="U84" s="176">
        <f t="shared" si="6"/>
        <v>0</v>
      </c>
      <c r="V84" s="175">
        <f t="shared" si="6"/>
        <v>52</v>
      </c>
      <c r="W84" s="177">
        <f t="shared" si="6"/>
        <v>0</v>
      </c>
      <c r="X84" s="175">
        <f t="shared" si="6"/>
        <v>36</v>
      </c>
      <c r="Y84" s="176">
        <f t="shared" si="6"/>
        <v>0</v>
      </c>
      <c r="Z84" s="175">
        <f t="shared" si="6"/>
        <v>34</v>
      </c>
      <c r="AA84" s="176">
        <f t="shared" si="6"/>
        <v>0</v>
      </c>
      <c r="AB84" s="175">
        <f t="shared" si="6"/>
        <v>22</v>
      </c>
      <c r="AC84" s="177">
        <f t="shared" si="6"/>
        <v>0</v>
      </c>
      <c r="AD84" s="178"/>
      <c r="AE84" s="41"/>
    </row>
    <row r="85" spans="1:31" ht="12.75">
      <c r="A85" s="43" t="s">
        <v>230</v>
      </c>
      <c r="B85" s="179" t="s">
        <v>231</v>
      </c>
      <c r="C85" s="150" t="s">
        <v>183</v>
      </c>
      <c r="D85" s="150">
        <f aca="true" t="shared" si="7" ref="D85:D102">SUM(F85,H85,J85,L85,N85,P85,R85,T85,V85,X85,Z85,AB85)</f>
        <v>8</v>
      </c>
      <c r="E85" s="150">
        <v>4</v>
      </c>
      <c r="F85" s="107"/>
      <c r="G85" s="180"/>
      <c r="H85" s="107"/>
      <c r="I85" s="180"/>
      <c r="J85" s="107"/>
      <c r="K85" s="181"/>
      <c r="L85" s="107"/>
      <c r="M85" s="180"/>
      <c r="N85" s="107"/>
      <c r="O85" s="180"/>
      <c r="P85" s="107"/>
      <c r="Q85" s="181"/>
      <c r="R85" s="182"/>
      <c r="S85" s="183"/>
      <c r="T85" s="182">
        <v>8</v>
      </c>
      <c r="U85" s="183" t="s">
        <v>24</v>
      </c>
      <c r="V85" s="184"/>
      <c r="W85" s="185"/>
      <c r="X85" s="184"/>
      <c r="Y85" s="186"/>
      <c r="Z85" s="184"/>
      <c r="AA85" s="186"/>
      <c r="AB85" s="184"/>
      <c r="AC85" s="185"/>
      <c r="AD85" s="56"/>
      <c r="AE85" s="187"/>
    </row>
    <row r="86" spans="1:31" ht="12.75">
      <c r="A86" s="43" t="s">
        <v>232</v>
      </c>
      <c r="B86" s="44" t="s">
        <v>233</v>
      </c>
      <c r="C86" s="149" t="s">
        <v>186</v>
      </c>
      <c r="D86" s="149">
        <f t="shared" si="7"/>
        <v>26</v>
      </c>
      <c r="E86" s="149">
        <v>1</v>
      </c>
      <c r="F86" s="46"/>
      <c r="G86" s="48"/>
      <c r="H86" s="46"/>
      <c r="I86" s="48"/>
      <c r="J86" s="46"/>
      <c r="K86" s="49"/>
      <c r="L86" s="46"/>
      <c r="M86" s="48"/>
      <c r="N86" s="46"/>
      <c r="O86" s="48"/>
      <c r="P86" s="46"/>
      <c r="Q86" s="49"/>
      <c r="R86" s="50"/>
      <c r="S86" s="51"/>
      <c r="T86" s="50"/>
      <c r="U86" s="51"/>
      <c r="V86" s="52">
        <v>26</v>
      </c>
      <c r="W86" s="54" t="s">
        <v>37</v>
      </c>
      <c r="X86" s="52"/>
      <c r="Y86" s="53"/>
      <c r="Z86" s="52"/>
      <c r="AA86" s="53"/>
      <c r="AB86" s="52"/>
      <c r="AC86" s="54"/>
      <c r="AD86" s="122"/>
      <c r="AE86" s="188"/>
    </row>
    <row r="87" spans="1:31" ht="12.75">
      <c r="A87" s="43" t="s">
        <v>234</v>
      </c>
      <c r="B87" s="44" t="s">
        <v>235</v>
      </c>
      <c r="C87" s="112" t="s">
        <v>189</v>
      </c>
      <c r="D87" s="112">
        <f t="shared" si="7"/>
        <v>8</v>
      </c>
      <c r="E87" s="112">
        <v>4</v>
      </c>
      <c r="F87" s="58"/>
      <c r="G87" s="68"/>
      <c r="H87" s="58"/>
      <c r="I87" s="68"/>
      <c r="J87" s="58"/>
      <c r="K87" s="60"/>
      <c r="L87" s="58"/>
      <c r="M87" s="68"/>
      <c r="N87" s="58"/>
      <c r="O87" s="68"/>
      <c r="P87" s="58"/>
      <c r="Q87" s="60"/>
      <c r="R87" s="61">
        <v>8</v>
      </c>
      <c r="S87" s="62" t="s">
        <v>24</v>
      </c>
      <c r="T87" s="61"/>
      <c r="U87" s="62"/>
      <c r="V87" s="63"/>
      <c r="W87" s="65"/>
      <c r="X87" s="63"/>
      <c r="Y87" s="64"/>
      <c r="Z87" s="63"/>
      <c r="AA87" s="64"/>
      <c r="AB87" s="63"/>
      <c r="AC87" s="65"/>
      <c r="AD87" s="69" t="s">
        <v>124</v>
      </c>
      <c r="AE87" s="67" t="s">
        <v>125</v>
      </c>
    </row>
    <row r="88" spans="1:31" ht="12.75">
      <c r="A88" s="43" t="s">
        <v>236</v>
      </c>
      <c r="B88" s="44" t="s">
        <v>237</v>
      </c>
      <c r="C88" s="112" t="s">
        <v>192</v>
      </c>
      <c r="D88" s="112">
        <f t="shared" si="7"/>
        <v>26</v>
      </c>
      <c r="E88" s="112">
        <v>1</v>
      </c>
      <c r="F88" s="58"/>
      <c r="G88" s="68"/>
      <c r="H88" s="58"/>
      <c r="I88" s="68"/>
      <c r="J88" s="58"/>
      <c r="K88" s="60"/>
      <c r="L88" s="58"/>
      <c r="M88" s="68"/>
      <c r="N88" s="58"/>
      <c r="O88" s="68"/>
      <c r="P88" s="58"/>
      <c r="Q88" s="60"/>
      <c r="R88" s="63"/>
      <c r="S88" s="64"/>
      <c r="T88" s="63"/>
      <c r="U88" s="64"/>
      <c r="V88" s="63">
        <v>26</v>
      </c>
      <c r="W88" s="65" t="s">
        <v>37</v>
      </c>
      <c r="X88" s="63"/>
      <c r="Y88" s="64"/>
      <c r="Z88" s="63"/>
      <c r="AA88" s="64"/>
      <c r="AB88" s="63"/>
      <c r="AC88" s="65"/>
      <c r="AD88" s="73"/>
      <c r="AE88" s="73"/>
    </row>
    <row r="89" spans="1:31" ht="12.75">
      <c r="A89" s="43" t="s">
        <v>238</v>
      </c>
      <c r="B89" s="44" t="s">
        <v>239</v>
      </c>
      <c r="C89" s="112" t="s">
        <v>240</v>
      </c>
      <c r="D89" s="112">
        <f t="shared" si="7"/>
        <v>8</v>
      </c>
      <c r="E89" s="112">
        <v>2</v>
      </c>
      <c r="F89" s="58"/>
      <c r="G89" s="68"/>
      <c r="H89" s="58"/>
      <c r="I89" s="68"/>
      <c r="J89" s="58"/>
      <c r="K89" s="60"/>
      <c r="L89" s="58"/>
      <c r="M89" s="68"/>
      <c r="N89" s="58"/>
      <c r="O89" s="68"/>
      <c r="P89" s="58"/>
      <c r="Q89" s="60"/>
      <c r="R89" s="63"/>
      <c r="S89" s="64"/>
      <c r="T89" s="63"/>
      <c r="U89" s="64"/>
      <c r="V89" s="63"/>
      <c r="W89" s="65"/>
      <c r="X89" s="63">
        <v>8</v>
      </c>
      <c r="Y89" s="64" t="s">
        <v>24</v>
      </c>
      <c r="Z89" s="63"/>
      <c r="AA89" s="64"/>
      <c r="AB89" s="63"/>
      <c r="AC89" s="65"/>
      <c r="AD89" s="73"/>
      <c r="AE89" s="73"/>
    </row>
    <row r="90" spans="1:31" ht="12.75">
      <c r="A90" s="43" t="s">
        <v>241</v>
      </c>
      <c r="B90" s="44" t="s">
        <v>242</v>
      </c>
      <c r="C90" s="112" t="s">
        <v>243</v>
      </c>
      <c r="D90" s="112">
        <f t="shared" si="7"/>
        <v>8</v>
      </c>
      <c r="E90" s="112">
        <v>2</v>
      </c>
      <c r="F90" s="58"/>
      <c r="G90" s="68"/>
      <c r="H90" s="58"/>
      <c r="I90" s="68"/>
      <c r="J90" s="58"/>
      <c r="K90" s="60"/>
      <c r="L90" s="58"/>
      <c r="M90" s="68"/>
      <c r="N90" s="58"/>
      <c r="O90" s="68"/>
      <c r="P90" s="58"/>
      <c r="Q90" s="60"/>
      <c r="R90" s="63"/>
      <c r="S90" s="64"/>
      <c r="T90" s="63"/>
      <c r="U90" s="64"/>
      <c r="V90" s="63"/>
      <c r="W90" s="65"/>
      <c r="X90" s="63">
        <v>8</v>
      </c>
      <c r="Y90" s="64" t="s">
        <v>24</v>
      </c>
      <c r="Z90" s="63"/>
      <c r="AA90" s="64"/>
      <c r="AB90" s="63"/>
      <c r="AC90" s="65"/>
      <c r="AD90" s="73"/>
      <c r="AE90" s="73"/>
    </row>
    <row r="91" spans="1:31" ht="12.75">
      <c r="A91" s="43" t="s">
        <v>244</v>
      </c>
      <c r="B91" s="44" t="s">
        <v>245</v>
      </c>
      <c r="C91" s="112" t="s">
        <v>246</v>
      </c>
      <c r="D91" s="112">
        <f t="shared" si="7"/>
        <v>6</v>
      </c>
      <c r="E91" s="112">
        <v>3</v>
      </c>
      <c r="F91" s="58"/>
      <c r="G91" s="68"/>
      <c r="H91" s="58"/>
      <c r="I91" s="68"/>
      <c r="J91" s="58"/>
      <c r="K91" s="60"/>
      <c r="L91" s="58"/>
      <c r="M91" s="68"/>
      <c r="N91" s="58"/>
      <c r="O91" s="68"/>
      <c r="P91" s="58"/>
      <c r="Q91" s="60"/>
      <c r="R91" s="63">
        <v>6</v>
      </c>
      <c r="S91" s="64" t="s">
        <v>24</v>
      </c>
      <c r="T91" s="63"/>
      <c r="U91" s="64"/>
      <c r="V91" s="63"/>
      <c r="W91" s="65"/>
      <c r="X91" s="63"/>
      <c r="Y91" s="64"/>
      <c r="Z91" s="63"/>
      <c r="AA91" s="64"/>
      <c r="AB91" s="63"/>
      <c r="AC91" s="65"/>
      <c r="AD91" s="73"/>
      <c r="AE91" s="73"/>
    </row>
    <row r="92" spans="1:31" ht="12.75">
      <c r="A92" s="43" t="s">
        <v>247</v>
      </c>
      <c r="B92" s="44" t="s">
        <v>248</v>
      </c>
      <c r="C92" s="112" t="s">
        <v>249</v>
      </c>
      <c r="D92" s="112">
        <f t="shared" si="7"/>
        <v>8</v>
      </c>
      <c r="E92" s="112">
        <v>3</v>
      </c>
      <c r="F92" s="58"/>
      <c r="G92" s="68"/>
      <c r="H92" s="58"/>
      <c r="I92" s="68"/>
      <c r="J92" s="58"/>
      <c r="K92" s="60"/>
      <c r="L92" s="58"/>
      <c r="M92" s="68"/>
      <c r="N92" s="58"/>
      <c r="O92" s="68"/>
      <c r="P92" s="58"/>
      <c r="Q92" s="60"/>
      <c r="R92" s="63"/>
      <c r="S92" s="64"/>
      <c r="T92" s="63"/>
      <c r="U92" s="64"/>
      <c r="V92" s="63"/>
      <c r="W92" s="65"/>
      <c r="X92" s="63"/>
      <c r="Y92" s="64"/>
      <c r="Z92" s="63">
        <v>8</v>
      </c>
      <c r="AA92" s="64" t="s">
        <v>24</v>
      </c>
      <c r="AB92" s="63"/>
      <c r="AC92" s="65"/>
      <c r="AD92" s="73"/>
      <c r="AE92" s="73"/>
    </row>
    <row r="93" spans="1:31" ht="12.75">
      <c r="A93" s="43" t="s">
        <v>250</v>
      </c>
      <c r="B93" s="44" t="s">
        <v>251</v>
      </c>
      <c r="C93" s="112" t="s">
        <v>252</v>
      </c>
      <c r="D93" s="112">
        <f t="shared" si="7"/>
        <v>8</v>
      </c>
      <c r="E93" s="112">
        <v>2</v>
      </c>
      <c r="F93" s="58"/>
      <c r="G93" s="68"/>
      <c r="H93" s="58"/>
      <c r="I93" s="68"/>
      <c r="J93" s="58"/>
      <c r="K93" s="60"/>
      <c r="L93" s="58"/>
      <c r="M93" s="68"/>
      <c r="N93" s="58"/>
      <c r="O93" s="68"/>
      <c r="P93" s="58"/>
      <c r="Q93" s="60"/>
      <c r="R93" s="63"/>
      <c r="S93" s="64"/>
      <c r="T93" s="63"/>
      <c r="U93" s="64"/>
      <c r="V93" s="63"/>
      <c r="W93" s="65"/>
      <c r="X93" s="63">
        <v>8</v>
      </c>
      <c r="Y93" s="64" t="s">
        <v>24</v>
      </c>
      <c r="Z93" s="63"/>
      <c r="AA93" s="64"/>
      <c r="AB93" s="63"/>
      <c r="AC93" s="65"/>
      <c r="AD93" s="73"/>
      <c r="AE93" s="73"/>
    </row>
    <row r="94" spans="1:31" ht="12.75">
      <c r="A94" s="43" t="s">
        <v>253</v>
      </c>
      <c r="B94" s="44" t="s">
        <v>254</v>
      </c>
      <c r="C94" s="112" t="s">
        <v>255</v>
      </c>
      <c r="D94" s="112">
        <f t="shared" si="7"/>
        <v>6</v>
      </c>
      <c r="E94" s="112">
        <v>3</v>
      </c>
      <c r="F94" s="58"/>
      <c r="G94" s="68"/>
      <c r="H94" s="58"/>
      <c r="I94" s="68"/>
      <c r="J94" s="58"/>
      <c r="K94" s="60"/>
      <c r="L94" s="58"/>
      <c r="M94" s="68"/>
      <c r="N94" s="58"/>
      <c r="O94" s="68"/>
      <c r="P94" s="58"/>
      <c r="Q94" s="60"/>
      <c r="R94" s="63"/>
      <c r="S94" s="64"/>
      <c r="T94" s="63"/>
      <c r="U94" s="64"/>
      <c r="V94" s="63"/>
      <c r="W94" s="65"/>
      <c r="X94" s="63"/>
      <c r="Y94" s="64"/>
      <c r="Z94" s="63">
        <v>6</v>
      </c>
      <c r="AA94" s="64" t="s">
        <v>24</v>
      </c>
      <c r="AB94" s="63"/>
      <c r="AC94" s="65"/>
      <c r="AD94" s="73" t="s">
        <v>101</v>
      </c>
      <c r="AE94" s="73" t="s">
        <v>102</v>
      </c>
    </row>
    <row r="95" spans="1:31" ht="12.75">
      <c r="A95" s="43" t="s">
        <v>256</v>
      </c>
      <c r="B95" s="156" t="s">
        <v>257</v>
      </c>
      <c r="C95" s="112" t="s">
        <v>213</v>
      </c>
      <c r="D95" s="112">
        <f t="shared" si="7"/>
        <v>8</v>
      </c>
      <c r="E95" s="112">
        <v>7</v>
      </c>
      <c r="F95" s="58"/>
      <c r="G95" s="68"/>
      <c r="H95" s="58"/>
      <c r="I95" s="68"/>
      <c r="J95" s="58"/>
      <c r="K95" s="60"/>
      <c r="L95" s="58"/>
      <c r="M95" s="68"/>
      <c r="N95" s="58"/>
      <c r="O95" s="68"/>
      <c r="P95" s="58"/>
      <c r="Q95" s="60"/>
      <c r="R95" s="63"/>
      <c r="S95" s="64"/>
      <c r="T95" s="63"/>
      <c r="U95" s="64"/>
      <c r="V95" s="63"/>
      <c r="W95" s="65"/>
      <c r="X95" s="63"/>
      <c r="Y95" s="64"/>
      <c r="Z95" s="63">
        <v>8</v>
      </c>
      <c r="AA95" s="64" t="s">
        <v>37</v>
      </c>
      <c r="AB95" s="63"/>
      <c r="AC95" s="65"/>
      <c r="AD95" s="73"/>
      <c r="AE95" s="73"/>
    </row>
    <row r="96" spans="1:31" ht="12.75">
      <c r="A96" s="189"/>
      <c r="B96" s="44" t="s">
        <v>258</v>
      </c>
      <c r="C96" s="158" t="s">
        <v>215</v>
      </c>
      <c r="D96" s="112">
        <f t="shared" si="7"/>
        <v>6</v>
      </c>
      <c r="E96" s="112">
        <v>2</v>
      </c>
      <c r="F96" s="58"/>
      <c r="G96" s="68"/>
      <c r="H96" s="58"/>
      <c r="I96" s="68"/>
      <c r="J96" s="58"/>
      <c r="K96" s="60"/>
      <c r="L96" s="58"/>
      <c r="M96" s="68"/>
      <c r="N96" s="58"/>
      <c r="O96" s="68"/>
      <c r="P96" s="58"/>
      <c r="Q96" s="60"/>
      <c r="R96" s="63"/>
      <c r="S96" s="64"/>
      <c r="T96" s="63">
        <v>6</v>
      </c>
      <c r="U96" s="64" t="s">
        <v>24</v>
      </c>
      <c r="V96" s="63"/>
      <c r="W96" s="65"/>
      <c r="X96" s="63"/>
      <c r="Y96" s="64"/>
      <c r="Z96" s="63"/>
      <c r="AA96" s="64"/>
      <c r="AB96" s="63"/>
      <c r="AC96" s="65"/>
      <c r="AD96" s="73"/>
      <c r="AE96" s="73"/>
    </row>
    <row r="97" spans="1:31" ht="12.75">
      <c r="A97" s="189"/>
      <c r="B97" s="44" t="s">
        <v>259</v>
      </c>
      <c r="C97" s="158" t="s">
        <v>217</v>
      </c>
      <c r="D97" s="112">
        <f t="shared" si="7"/>
        <v>6</v>
      </c>
      <c r="E97" s="112">
        <v>2</v>
      </c>
      <c r="F97" s="58"/>
      <c r="G97" s="68"/>
      <c r="H97" s="58"/>
      <c r="I97" s="68"/>
      <c r="J97" s="58"/>
      <c r="K97" s="60"/>
      <c r="L97" s="58"/>
      <c r="M97" s="68"/>
      <c r="N97" s="58"/>
      <c r="O97" s="68"/>
      <c r="P97" s="58"/>
      <c r="Q97" s="60"/>
      <c r="R97" s="63"/>
      <c r="S97" s="64"/>
      <c r="T97" s="63"/>
      <c r="U97" s="64"/>
      <c r="V97" s="63"/>
      <c r="W97" s="65"/>
      <c r="X97" s="63">
        <v>6</v>
      </c>
      <c r="Y97" s="64" t="s">
        <v>24</v>
      </c>
      <c r="Z97" s="63"/>
      <c r="AA97" s="64"/>
      <c r="AB97" s="63"/>
      <c r="AC97" s="65"/>
      <c r="AD97" s="73"/>
      <c r="AE97" s="73"/>
    </row>
    <row r="98" spans="1:31" ht="12.75">
      <c r="A98" s="189"/>
      <c r="B98" s="44" t="s">
        <v>260</v>
      </c>
      <c r="C98" s="158" t="s">
        <v>219</v>
      </c>
      <c r="D98" s="112">
        <f t="shared" si="7"/>
        <v>6</v>
      </c>
      <c r="E98" s="112">
        <v>2</v>
      </c>
      <c r="F98" s="58"/>
      <c r="G98" s="68"/>
      <c r="H98" s="58"/>
      <c r="I98" s="68"/>
      <c r="J98" s="58"/>
      <c r="K98" s="60"/>
      <c r="L98" s="58"/>
      <c r="M98" s="68"/>
      <c r="N98" s="58"/>
      <c r="O98" s="68"/>
      <c r="P98" s="58"/>
      <c r="Q98" s="60"/>
      <c r="R98" s="63"/>
      <c r="S98" s="64"/>
      <c r="T98" s="63"/>
      <c r="U98" s="64"/>
      <c r="V98" s="63"/>
      <c r="W98" s="65"/>
      <c r="X98" s="63"/>
      <c r="Y98" s="64"/>
      <c r="Z98" s="63">
        <v>6</v>
      </c>
      <c r="AA98" s="64" t="s">
        <v>24</v>
      </c>
      <c r="AB98" s="63"/>
      <c r="AC98" s="65"/>
      <c r="AD98" s="73"/>
      <c r="AE98" s="73"/>
    </row>
    <row r="99" spans="1:31" ht="12.75">
      <c r="A99" s="189"/>
      <c r="B99" s="44" t="s">
        <v>261</v>
      </c>
      <c r="C99" s="158" t="s">
        <v>221</v>
      </c>
      <c r="D99" s="112">
        <f t="shared" si="7"/>
        <v>6</v>
      </c>
      <c r="E99" s="112">
        <v>2</v>
      </c>
      <c r="F99" s="58"/>
      <c r="G99" s="68"/>
      <c r="H99" s="58"/>
      <c r="I99" s="68"/>
      <c r="J99" s="58"/>
      <c r="K99" s="60"/>
      <c r="L99" s="58"/>
      <c r="M99" s="68"/>
      <c r="N99" s="58"/>
      <c r="O99" s="68"/>
      <c r="P99" s="58"/>
      <c r="Q99" s="60"/>
      <c r="R99" s="63"/>
      <c r="S99" s="64"/>
      <c r="T99" s="63"/>
      <c r="U99" s="64"/>
      <c r="V99" s="63"/>
      <c r="W99" s="65"/>
      <c r="X99" s="63">
        <v>6</v>
      </c>
      <c r="Y99" s="64" t="s">
        <v>24</v>
      </c>
      <c r="Z99" s="63"/>
      <c r="AA99" s="64"/>
      <c r="AB99" s="63"/>
      <c r="AC99" s="65"/>
      <c r="AD99" s="73"/>
      <c r="AE99" s="73"/>
    </row>
    <row r="100" spans="1:31" ht="12.75">
      <c r="A100" s="189"/>
      <c r="B100" s="44" t="s">
        <v>261</v>
      </c>
      <c r="C100" s="158" t="s">
        <v>223</v>
      </c>
      <c r="D100" s="112">
        <f t="shared" si="7"/>
        <v>6</v>
      </c>
      <c r="E100" s="112">
        <v>2</v>
      </c>
      <c r="F100" s="58"/>
      <c r="G100" s="68"/>
      <c r="H100" s="58"/>
      <c r="I100" s="68"/>
      <c r="J100" s="58"/>
      <c r="K100" s="60"/>
      <c r="L100" s="58"/>
      <c r="M100" s="68"/>
      <c r="N100" s="58"/>
      <c r="O100" s="68"/>
      <c r="P100" s="58"/>
      <c r="Q100" s="60"/>
      <c r="R100" s="63"/>
      <c r="S100" s="64"/>
      <c r="T100" s="63"/>
      <c r="U100" s="64"/>
      <c r="V100" s="63"/>
      <c r="W100" s="65"/>
      <c r="X100" s="63"/>
      <c r="Y100" s="64"/>
      <c r="Z100" s="63">
        <v>6</v>
      </c>
      <c r="AA100" s="64" t="s">
        <v>24</v>
      </c>
      <c r="AB100" s="63"/>
      <c r="AC100" s="65"/>
      <c r="AD100" s="73"/>
      <c r="AE100" s="73"/>
    </row>
    <row r="101" spans="1:31" ht="12.75">
      <c r="A101" s="190" t="s">
        <v>262</v>
      </c>
      <c r="B101" s="114" t="s">
        <v>263</v>
      </c>
      <c r="C101" s="162" t="s">
        <v>226</v>
      </c>
      <c r="D101" s="120">
        <f t="shared" si="7"/>
        <v>22</v>
      </c>
      <c r="E101" s="120">
        <v>4</v>
      </c>
      <c r="F101" s="74"/>
      <c r="G101" s="75"/>
      <c r="H101" s="74"/>
      <c r="I101" s="75"/>
      <c r="J101" s="74"/>
      <c r="K101" s="76"/>
      <c r="L101" s="74"/>
      <c r="M101" s="75"/>
      <c r="N101" s="74"/>
      <c r="O101" s="75"/>
      <c r="P101" s="74"/>
      <c r="Q101" s="76"/>
      <c r="R101" s="77"/>
      <c r="S101" s="78"/>
      <c r="T101" s="77"/>
      <c r="U101" s="78"/>
      <c r="V101" s="77"/>
      <c r="W101" s="79"/>
      <c r="X101" s="77"/>
      <c r="Y101" s="78"/>
      <c r="Z101" s="77"/>
      <c r="AA101" s="78"/>
      <c r="AB101" s="77">
        <v>22</v>
      </c>
      <c r="AC101" s="79" t="s">
        <v>37</v>
      </c>
      <c r="AD101" s="73"/>
      <c r="AE101" s="73"/>
    </row>
    <row r="102" spans="1:31" ht="12.75">
      <c r="A102" s="190"/>
      <c r="B102" s="166" t="s">
        <v>264</v>
      </c>
      <c r="C102" s="120" t="s">
        <v>228</v>
      </c>
      <c r="D102" s="120">
        <f t="shared" si="7"/>
        <v>0</v>
      </c>
      <c r="E102" s="120">
        <v>15</v>
      </c>
      <c r="F102" s="74"/>
      <c r="G102" s="75"/>
      <c r="H102" s="74"/>
      <c r="I102" s="75"/>
      <c r="J102" s="74"/>
      <c r="K102" s="76"/>
      <c r="L102" s="74"/>
      <c r="M102" s="75"/>
      <c r="N102" s="74"/>
      <c r="O102" s="75"/>
      <c r="P102" s="74"/>
      <c r="Q102" s="76"/>
      <c r="R102" s="77"/>
      <c r="S102" s="78"/>
      <c r="T102" s="77"/>
      <c r="U102" s="78"/>
      <c r="V102" s="77"/>
      <c r="W102" s="79"/>
      <c r="X102" s="77"/>
      <c r="Y102" s="78"/>
      <c r="Z102" s="77"/>
      <c r="AA102" s="78"/>
      <c r="AB102" s="77">
        <v>0</v>
      </c>
      <c r="AC102" s="79"/>
      <c r="AD102" s="104"/>
      <c r="AE102" s="104"/>
    </row>
    <row r="103" spans="1:31" ht="13.5" thickBot="1">
      <c r="A103" s="168"/>
      <c r="B103" s="169" t="s">
        <v>265</v>
      </c>
      <c r="C103" s="169"/>
      <c r="D103" s="170">
        <f aca="true" t="shared" si="8" ref="D103:AC103">SUM(D104:D121)</f>
        <v>172</v>
      </c>
      <c r="E103" s="170">
        <f t="shared" si="8"/>
        <v>61</v>
      </c>
      <c r="F103" s="171">
        <f t="shared" si="8"/>
        <v>0</v>
      </c>
      <c r="G103" s="172">
        <f t="shared" si="8"/>
        <v>0</v>
      </c>
      <c r="H103" s="173">
        <f t="shared" si="8"/>
        <v>0</v>
      </c>
      <c r="I103" s="172">
        <f t="shared" si="8"/>
        <v>0</v>
      </c>
      <c r="J103" s="173">
        <f t="shared" si="8"/>
        <v>0</v>
      </c>
      <c r="K103" s="174">
        <f t="shared" si="8"/>
        <v>0</v>
      </c>
      <c r="L103" s="173">
        <f t="shared" si="8"/>
        <v>0</v>
      </c>
      <c r="M103" s="172">
        <f t="shared" si="8"/>
        <v>0</v>
      </c>
      <c r="N103" s="173">
        <f t="shared" si="8"/>
        <v>0</v>
      </c>
      <c r="O103" s="172">
        <f t="shared" si="8"/>
        <v>0</v>
      </c>
      <c r="P103" s="173">
        <f t="shared" si="8"/>
        <v>0</v>
      </c>
      <c r="Q103" s="174">
        <f t="shared" si="8"/>
        <v>0</v>
      </c>
      <c r="R103" s="175">
        <f t="shared" si="8"/>
        <v>14</v>
      </c>
      <c r="S103" s="176">
        <f t="shared" si="8"/>
        <v>0</v>
      </c>
      <c r="T103" s="175">
        <f t="shared" si="8"/>
        <v>14</v>
      </c>
      <c r="U103" s="176">
        <f t="shared" si="8"/>
        <v>0</v>
      </c>
      <c r="V103" s="175">
        <f t="shared" si="8"/>
        <v>52</v>
      </c>
      <c r="W103" s="177">
        <f t="shared" si="8"/>
        <v>0</v>
      </c>
      <c r="X103" s="175">
        <f t="shared" si="8"/>
        <v>36</v>
      </c>
      <c r="Y103" s="176">
        <f t="shared" si="8"/>
        <v>0</v>
      </c>
      <c r="Z103" s="175">
        <f t="shared" si="8"/>
        <v>34</v>
      </c>
      <c r="AA103" s="176">
        <f t="shared" si="8"/>
        <v>0</v>
      </c>
      <c r="AB103" s="175">
        <f t="shared" si="8"/>
        <v>22</v>
      </c>
      <c r="AC103" s="177">
        <f t="shared" si="8"/>
        <v>0</v>
      </c>
      <c r="AD103" s="178"/>
      <c r="AE103" s="191"/>
    </row>
    <row r="104" spans="1:31" ht="12.75">
      <c r="A104" s="43" t="s">
        <v>266</v>
      </c>
      <c r="B104" s="179" t="s">
        <v>267</v>
      </c>
      <c r="C104" s="150" t="s">
        <v>183</v>
      </c>
      <c r="D104" s="150">
        <f aca="true" t="shared" si="9" ref="D104:D121">SUM(F104,H104,J104,L104,N104,P104,R104,T104,V104,X104,Z104,AB104)</f>
        <v>8</v>
      </c>
      <c r="E104" s="150">
        <v>4</v>
      </c>
      <c r="F104" s="107"/>
      <c r="G104" s="180"/>
      <c r="H104" s="107"/>
      <c r="I104" s="180"/>
      <c r="J104" s="107"/>
      <c r="K104" s="181"/>
      <c r="L104" s="107"/>
      <c r="M104" s="180"/>
      <c r="N104" s="107"/>
      <c r="O104" s="180"/>
      <c r="P104" s="107"/>
      <c r="Q104" s="181"/>
      <c r="R104" s="182"/>
      <c r="S104" s="183"/>
      <c r="T104" s="182">
        <v>8</v>
      </c>
      <c r="U104" s="183" t="s">
        <v>24</v>
      </c>
      <c r="V104" s="184"/>
      <c r="W104" s="185"/>
      <c r="X104" s="184"/>
      <c r="Y104" s="186"/>
      <c r="Z104" s="184"/>
      <c r="AA104" s="186"/>
      <c r="AB104" s="184"/>
      <c r="AC104" s="185"/>
      <c r="AD104" s="192"/>
      <c r="AE104" s="187"/>
    </row>
    <row r="105" spans="1:31" ht="12.75">
      <c r="A105" s="43" t="s">
        <v>268</v>
      </c>
      <c r="B105" s="44" t="s">
        <v>269</v>
      </c>
      <c r="C105" s="149" t="s">
        <v>186</v>
      </c>
      <c r="D105" s="149">
        <f t="shared" si="9"/>
        <v>26</v>
      </c>
      <c r="E105" s="149">
        <v>1</v>
      </c>
      <c r="F105" s="46"/>
      <c r="G105" s="48"/>
      <c r="H105" s="46"/>
      <c r="I105" s="48"/>
      <c r="J105" s="46"/>
      <c r="K105" s="49"/>
      <c r="L105" s="46"/>
      <c r="M105" s="48"/>
      <c r="N105" s="46"/>
      <c r="O105" s="48"/>
      <c r="P105" s="46"/>
      <c r="Q105" s="49"/>
      <c r="R105" s="50"/>
      <c r="S105" s="51"/>
      <c r="T105" s="50"/>
      <c r="U105" s="51"/>
      <c r="V105" s="52">
        <v>26</v>
      </c>
      <c r="W105" s="54" t="s">
        <v>37</v>
      </c>
      <c r="X105" s="52"/>
      <c r="Y105" s="53"/>
      <c r="Z105" s="52"/>
      <c r="AA105" s="53"/>
      <c r="AB105" s="52"/>
      <c r="AC105" s="54"/>
      <c r="AD105" s="193"/>
      <c r="AE105" s="115"/>
    </row>
    <row r="106" spans="1:31" ht="12.75">
      <c r="A106" s="43" t="s">
        <v>270</v>
      </c>
      <c r="B106" s="44" t="s">
        <v>271</v>
      </c>
      <c r="C106" s="112" t="s">
        <v>189</v>
      </c>
      <c r="D106" s="112">
        <f t="shared" si="9"/>
        <v>8</v>
      </c>
      <c r="E106" s="112">
        <v>4</v>
      </c>
      <c r="F106" s="58"/>
      <c r="G106" s="68"/>
      <c r="H106" s="58"/>
      <c r="I106" s="68"/>
      <c r="J106" s="58"/>
      <c r="K106" s="60"/>
      <c r="L106" s="58"/>
      <c r="M106" s="68"/>
      <c r="N106" s="58"/>
      <c r="O106" s="68"/>
      <c r="P106" s="58"/>
      <c r="Q106" s="60"/>
      <c r="R106" s="61">
        <v>8</v>
      </c>
      <c r="S106" s="62" t="s">
        <v>24</v>
      </c>
      <c r="T106" s="61"/>
      <c r="U106" s="62"/>
      <c r="V106" s="63"/>
      <c r="W106" s="65"/>
      <c r="X106" s="63"/>
      <c r="Y106" s="64"/>
      <c r="Z106" s="63"/>
      <c r="AA106" s="64"/>
      <c r="AB106" s="63"/>
      <c r="AC106" s="65"/>
      <c r="AD106" s="69" t="s">
        <v>124</v>
      </c>
      <c r="AE106" s="67" t="s">
        <v>125</v>
      </c>
    </row>
    <row r="107" spans="1:31" ht="12.75">
      <c r="A107" s="43" t="s">
        <v>272</v>
      </c>
      <c r="B107" s="44" t="s">
        <v>273</v>
      </c>
      <c r="C107" s="112" t="s">
        <v>192</v>
      </c>
      <c r="D107" s="112">
        <f t="shared" si="9"/>
        <v>26</v>
      </c>
      <c r="E107" s="112">
        <v>1</v>
      </c>
      <c r="F107" s="58"/>
      <c r="G107" s="68"/>
      <c r="H107" s="58"/>
      <c r="I107" s="68"/>
      <c r="J107" s="58"/>
      <c r="K107" s="60"/>
      <c r="L107" s="58"/>
      <c r="M107" s="68"/>
      <c r="N107" s="58"/>
      <c r="O107" s="68"/>
      <c r="P107" s="58"/>
      <c r="Q107" s="60"/>
      <c r="R107" s="63"/>
      <c r="S107" s="64"/>
      <c r="T107" s="63"/>
      <c r="U107" s="64"/>
      <c r="V107" s="63">
        <v>26</v>
      </c>
      <c r="W107" s="65" t="s">
        <v>37</v>
      </c>
      <c r="X107" s="63"/>
      <c r="Y107" s="64"/>
      <c r="Z107" s="63"/>
      <c r="AA107" s="64"/>
      <c r="AB107" s="63"/>
      <c r="AC107" s="65"/>
      <c r="AD107" s="69"/>
      <c r="AE107" s="73"/>
    </row>
    <row r="108" spans="1:31" ht="12.75">
      <c r="A108" s="43" t="s">
        <v>274</v>
      </c>
      <c r="B108" s="71" t="s">
        <v>275</v>
      </c>
      <c r="C108" s="112" t="s">
        <v>276</v>
      </c>
      <c r="D108" s="112">
        <f t="shared" si="9"/>
        <v>8</v>
      </c>
      <c r="E108" s="112">
        <v>3</v>
      </c>
      <c r="F108" s="58"/>
      <c r="G108" s="68"/>
      <c r="H108" s="58"/>
      <c r="I108" s="68"/>
      <c r="J108" s="58"/>
      <c r="K108" s="60"/>
      <c r="L108" s="58"/>
      <c r="M108" s="68"/>
      <c r="N108" s="58"/>
      <c r="O108" s="68"/>
      <c r="P108" s="58"/>
      <c r="Q108" s="60"/>
      <c r="R108" s="63"/>
      <c r="S108" s="64"/>
      <c r="T108" s="63"/>
      <c r="U108" s="64"/>
      <c r="V108" s="63"/>
      <c r="W108" s="65"/>
      <c r="X108" s="63">
        <v>8</v>
      </c>
      <c r="Y108" s="64" t="s">
        <v>24</v>
      </c>
      <c r="Z108" s="63"/>
      <c r="AA108" s="64"/>
      <c r="AB108" s="63"/>
      <c r="AC108" s="65"/>
      <c r="AD108" s="69"/>
      <c r="AE108" s="73"/>
    </row>
    <row r="109" spans="1:31" ht="12.75">
      <c r="A109" s="43" t="s">
        <v>277</v>
      </c>
      <c r="B109" s="71" t="s">
        <v>278</v>
      </c>
      <c r="C109" s="112" t="s">
        <v>279</v>
      </c>
      <c r="D109" s="112">
        <f t="shared" si="9"/>
        <v>8</v>
      </c>
      <c r="E109" s="112">
        <v>2</v>
      </c>
      <c r="F109" s="58"/>
      <c r="G109" s="68"/>
      <c r="H109" s="58"/>
      <c r="I109" s="68"/>
      <c r="J109" s="58"/>
      <c r="K109" s="60"/>
      <c r="L109" s="58"/>
      <c r="M109" s="68"/>
      <c r="N109" s="58"/>
      <c r="O109" s="68"/>
      <c r="P109" s="58"/>
      <c r="Q109" s="60"/>
      <c r="R109" s="63"/>
      <c r="S109" s="64"/>
      <c r="T109" s="63"/>
      <c r="U109" s="64"/>
      <c r="V109" s="63"/>
      <c r="W109" s="65"/>
      <c r="X109" s="63">
        <v>8</v>
      </c>
      <c r="Y109" s="64" t="s">
        <v>24</v>
      </c>
      <c r="Z109" s="63"/>
      <c r="AA109" s="64"/>
      <c r="AB109" s="63"/>
      <c r="AC109" s="65"/>
      <c r="AD109" s="69"/>
      <c r="AE109" s="73"/>
    </row>
    <row r="110" spans="1:31" ht="12.75">
      <c r="A110" s="43" t="s">
        <v>280</v>
      </c>
      <c r="B110" s="44" t="s">
        <v>281</v>
      </c>
      <c r="C110" s="112" t="s">
        <v>282</v>
      </c>
      <c r="D110" s="112">
        <f t="shared" si="9"/>
        <v>6</v>
      </c>
      <c r="E110" s="112">
        <v>2</v>
      </c>
      <c r="F110" s="58"/>
      <c r="G110" s="68"/>
      <c r="H110" s="58"/>
      <c r="I110" s="68"/>
      <c r="J110" s="58"/>
      <c r="K110" s="60"/>
      <c r="L110" s="58"/>
      <c r="M110" s="68"/>
      <c r="N110" s="58"/>
      <c r="O110" s="68"/>
      <c r="P110" s="58"/>
      <c r="Q110" s="60"/>
      <c r="R110" s="63">
        <v>6</v>
      </c>
      <c r="S110" s="64" t="s">
        <v>24</v>
      </c>
      <c r="T110" s="63"/>
      <c r="U110" s="64"/>
      <c r="V110" s="63"/>
      <c r="W110" s="65"/>
      <c r="X110" s="63"/>
      <c r="Y110" s="64"/>
      <c r="Z110" s="63"/>
      <c r="AA110" s="64"/>
      <c r="AB110" s="63"/>
      <c r="AC110" s="65"/>
      <c r="AD110" s="69"/>
      <c r="AE110" s="73"/>
    </row>
    <row r="111" spans="1:31" ht="12.75">
      <c r="A111" s="43" t="s">
        <v>283</v>
      </c>
      <c r="B111" s="44" t="s">
        <v>284</v>
      </c>
      <c r="C111" s="112" t="s">
        <v>285</v>
      </c>
      <c r="D111" s="112">
        <f t="shared" si="9"/>
        <v>8</v>
      </c>
      <c r="E111" s="112">
        <v>3</v>
      </c>
      <c r="F111" s="58"/>
      <c r="G111" s="68"/>
      <c r="H111" s="58"/>
      <c r="I111" s="68"/>
      <c r="J111" s="58"/>
      <c r="K111" s="60"/>
      <c r="L111" s="58"/>
      <c r="M111" s="68"/>
      <c r="N111" s="58"/>
      <c r="O111" s="68"/>
      <c r="P111" s="58"/>
      <c r="Q111" s="60"/>
      <c r="R111" s="63"/>
      <c r="S111" s="64"/>
      <c r="T111" s="63"/>
      <c r="U111" s="64"/>
      <c r="V111" s="63"/>
      <c r="W111" s="65"/>
      <c r="X111" s="63"/>
      <c r="Y111" s="64"/>
      <c r="Z111" s="63">
        <v>8</v>
      </c>
      <c r="AA111" s="64" t="s">
        <v>24</v>
      </c>
      <c r="AB111" s="63"/>
      <c r="AC111" s="65"/>
      <c r="AD111" s="69" t="s">
        <v>89</v>
      </c>
      <c r="AE111" s="73" t="s">
        <v>90</v>
      </c>
    </row>
    <row r="112" spans="1:31" ht="12.75">
      <c r="A112" s="43" t="s">
        <v>286</v>
      </c>
      <c r="B112" s="44" t="s">
        <v>287</v>
      </c>
      <c r="C112" s="112" t="s">
        <v>210</v>
      </c>
      <c r="D112" s="112">
        <f t="shared" si="9"/>
        <v>8</v>
      </c>
      <c r="E112" s="112">
        <v>2</v>
      </c>
      <c r="F112" s="58"/>
      <c r="G112" s="68"/>
      <c r="H112" s="58"/>
      <c r="I112" s="68"/>
      <c r="J112" s="58"/>
      <c r="K112" s="60"/>
      <c r="L112" s="58"/>
      <c r="M112" s="68"/>
      <c r="N112" s="58"/>
      <c r="O112" s="68"/>
      <c r="P112" s="58"/>
      <c r="Q112" s="60"/>
      <c r="R112" s="63"/>
      <c r="S112" s="64"/>
      <c r="T112" s="63"/>
      <c r="U112" s="64"/>
      <c r="V112" s="63"/>
      <c r="W112" s="65"/>
      <c r="X112" s="63">
        <v>8</v>
      </c>
      <c r="Y112" s="64" t="s">
        <v>24</v>
      </c>
      <c r="Z112" s="63"/>
      <c r="AA112" s="64"/>
      <c r="AB112" s="63"/>
      <c r="AC112" s="65"/>
      <c r="AD112" s="69" t="s">
        <v>89</v>
      </c>
      <c r="AE112" s="73" t="s">
        <v>90</v>
      </c>
    </row>
    <row r="113" spans="1:31" ht="12.75">
      <c r="A113" s="43" t="s">
        <v>288</v>
      </c>
      <c r="B113" s="44" t="s">
        <v>289</v>
      </c>
      <c r="C113" s="112" t="s">
        <v>290</v>
      </c>
      <c r="D113" s="112">
        <f t="shared" si="9"/>
        <v>6</v>
      </c>
      <c r="E113" s="112">
        <v>3</v>
      </c>
      <c r="F113" s="58"/>
      <c r="G113" s="68"/>
      <c r="H113" s="58"/>
      <c r="I113" s="68"/>
      <c r="J113" s="58"/>
      <c r="K113" s="60"/>
      <c r="L113" s="58"/>
      <c r="M113" s="68"/>
      <c r="N113" s="58"/>
      <c r="O113" s="68"/>
      <c r="P113" s="58"/>
      <c r="Q113" s="60"/>
      <c r="R113" s="63"/>
      <c r="S113" s="64"/>
      <c r="T113" s="63"/>
      <c r="U113" s="64"/>
      <c r="V113" s="63"/>
      <c r="W113" s="65"/>
      <c r="X113" s="63"/>
      <c r="Y113" s="64"/>
      <c r="Z113" s="63">
        <v>6</v>
      </c>
      <c r="AA113" s="64" t="s">
        <v>24</v>
      </c>
      <c r="AB113" s="63"/>
      <c r="AC113" s="65"/>
      <c r="AD113" s="69" t="s">
        <v>89</v>
      </c>
      <c r="AE113" s="73" t="s">
        <v>90</v>
      </c>
    </row>
    <row r="114" spans="1:31" ht="12.75">
      <c r="A114" s="43" t="s">
        <v>291</v>
      </c>
      <c r="B114" s="156" t="s">
        <v>257</v>
      </c>
      <c r="C114" s="112" t="s">
        <v>213</v>
      </c>
      <c r="D114" s="112">
        <f t="shared" si="9"/>
        <v>8</v>
      </c>
      <c r="E114" s="112">
        <v>7</v>
      </c>
      <c r="F114" s="58"/>
      <c r="G114" s="68"/>
      <c r="H114" s="58"/>
      <c r="I114" s="68"/>
      <c r="J114" s="58"/>
      <c r="K114" s="60"/>
      <c r="L114" s="58"/>
      <c r="M114" s="68"/>
      <c r="N114" s="58"/>
      <c r="O114" s="68"/>
      <c r="P114" s="58"/>
      <c r="Q114" s="60"/>
      <c r="R114" s="63"/>
      <c r="S114" s="64"/>
      <c r="T114" s="63"/>
      <c r="U114" s="64"/>
      <c r="V114" s="63"/>
      <c r="W114" s="65"/>
      <c r="X114" s="63"/>
      <c r="Y114" s="64"/>
      <c r="Z114" s="63">
        <v>8</v>
      </c>
      <c r="AA114" s="64" t="s">
        <v>37</v>
      </c>
      <c r="AB114" s="63"/>
      <c r="AC114" s="65"/>
      <c r="AD114" s="69"/>
      <c r="AE114" s="73"/>
    </row>
    <row r="115" spans="1:31" ht="12.75">
      <c r="A115" s="189"/>
      <c r="B115" s="71" t="s">
        <v>292</v>
      </c>
      <c r="C115" s="158" t="s">
        <v>215</v>
      </c>
      <c r="D115" s="112">
        <f t="shared" si="9"/>
        <v>6</v>
      </c>
      <c r="E115" s="112">
        <v>2</v>
      </c>
      <c r="F115" s="58"/>
      <c r="G115" s="68"/>
      <c r="H115" s="58"/>
      <c r="I115" s="68"/>
      <c r="J115" s="58"/>
      <c r="K115" s="60"/>
      <c r="L115" s="58"/>
      <c r="M115" s="68"/>
      <c r="N115" s="58"/>
      <c r="O115" s="68"/>
      <c r="P115" s="58"/>
      <c r="Q115" s="60"/>
      <c r="R115" s="63"/>
      <c r="S115" s="64"/>
      <c r="T115" s="63">
        <v>6</v>
      </c>
      <c r="U115" s="64" t="s">
        <v>24</v>
      </c>
      <c r="V115" s="63"/>
      <c r="W115" s="65"/>
      <c r="X115" s="63"/>
      <c r="Y115" s="64"/>
      <c r="Z115" s="63"/>
      <c r="AA115" s="64"/>
      <c r="AB115" s="63"/>
      <c r="AC115" s="65"/>
      <c r="AD115" s="69"/>
      <c r="AE115" s="73"/>
    </row>
    <row r="116" spans="1:31" ht="12.75">
      <c r="A116" s="189"/>
      <c r="B116" s="71" t="s">
        <v>293</v>
      </c>
      <c r="C116" s="158" t="s">
        <v>217</v>
      </c>
      <c r="D116" s="112">
        <f t="shared" si="9"/>
        <v>6</v>
      </c>
      <c r="E116" s="112">
        <v>2</v>
      </c>
      <c r="F116" s="58"/>
      <c r="G116" s="68"/>
      <c r="H116" s="58"/>
      <c r="I116" s="68"/>
      <c r="J116" s="58"/>
      <c r="K116" s="60"/>
      <c r="L116" s="58"/>
      <c r="M116" s="68"/>
      <c r="N116" s="58"/>
      <c r="O116" s="68"/>
      <c r="P116" s="58"/>
      <c r="Q116" s="60"/>
      <c r="R116" s="63"/>
      <c r="S116" s="64"/>
      <c r="T116" s="63"/>
      <c r="U116" s="64"/>
      <c r="V116" s="63"/>
      <c r="W116" s="65"/>
      <c r="X116" s="63">
        <v>6</v>
      </c>
      <c r="Y116" s="64" t="s">
        <v>24</v>
      </c>
      <c r="Z116" s="63"/>
      <c r="AA116" s="64"/>
      <c r="AB116" s="63"/>
      <c r="AC116" s="65"/>
      <c r="AD116" s="69"/>
      <c r="AE116" s="73"/>
    </row>
    <row r="117" spans="1:31" ht="12.75">
      <c r="A117" s="189"/>
      <c r="B117" s="71" t="s">
        <v>294</v>
      </c>
      <c r="C117" s="158" t="s">
        <v>219</v>
      </c>
      <c r="D117" s="112">
        <f t="shared" si="9"/>
        <v>6</v>
      </c>
      <c r="E117" s="112">
        <v>2</v>
      </c>
      <c r="F117" s="58"/>
      <c r="G117" s="68"/>
      <c r="H117" s="58"/>
      <c r="I117" s="68"/>
      <c r="J117" s="58"/>
      <c r="K117" s="60"/>
      <c r="L117" s="58"/>
      <c r="M117" s="68"/>
      <c r="N117" s="58"/>
      <c r="O117" s="68"/>
      <c r="P117" s="58"/>
      <c r="Q117" s="60"/>
      <c r="R117" s="63"/>
      <c r="S117" s="64"/>
      <c r="T117" s="63"/>
      <c r="U117" s="64"/>
      <c r="V117" s="63"/>
      <c r="W117" s="65"/>
      <c r="X117" s="63"/>
      <c r="Y117" s="64"/>
      <c r="Z117" s="63">
        <v>6</v>
      </c>
      <c r="AA117" s="64" t="s">
        <v>24</v>
      </c>
      <c r="AB117" s="63"/>
      <c r="AC117" s="65"/>
      <c r="AD117" s="69"/>
      <c r="AE117" s="73"/>
    </row>
    <row r="118" spans="1:31" ht="12.75">
      <c r="A118" s="189"/>
      <c r="B118" s="71" t="s">
        <v>295</v>
      </c>
      <c r="C118" s="158" t="s">
        <v>221</v>
      </c>
      <c r="D118" s="112">
        <f t="shared" si="9"/>
        <v>6</v>
      </c>
      <c r="E118" s="112">
        <v>2</v>
      </c>
      <c r="F118" s="58"/>
      <c r="G118" s="68"/>
      <c r="H118" s="58"/>
      <c r="I118" s="68"/>
      <c r="J118" s="58"/>
      <c r="K118" s="60"/>
      <c r="L118" s="58"/>
      <c r="M118" s="68"/>
      <c r="N118" s="58"/>
      <c r="O118" s="68"/>
      <c r="P118" s="58"/>
      <c r="Q118" s="60"/>
      <c r="R118" s="63"/>
      <c r="S118" s="64"/>
      <c r="T118" s="63"/>
      <c r="U118" s="64"/>
      <c r="V118" s="63"/>
      <c r="W118" s="65"/>
      <c r="X118" s="63">
        <v>6</v>
      </c>
      <c r="Y118" s="64" t="s">
        <v>24</v>
      </c>
      <c r="Z118" s="63"/>
      <c r="AA118" s="64"/>
      <c r="AB118" s="63"/>
      <c r="AC118" s="65"/>
      <c r="AD118" s="69"/>
      <c r="AE118" s="73"/>
    </row>
    <row r="119" spans="1:31" ht="12.75">
      <c r="A119" s="189"/>
      <c r="B119" s="71" t="s">
        <v>296</v>
      </c>
      <c r="C119" s="158" t="s">
        <v>223</v>
      </c>
      <c r="D119" s="112">
        <f t="shared" si="9"/>
        <v>6</v>
      </c>
      <c r="E119" s="112">
        <v>2</v>
      </c>
      <c r="F119" s="58"/>
      <c r="G119" s="68"/>
      <c r="H119" s="58"/>
      <c r="I119" s="68"/>
      <c r="J119" s="58"/>
      <c r="K119" s="60"/>
      <c r="L119" s="58"/>
      <c r="M119" s="68"/>
      <c r="N119" s="58"/>
      <c r="O119" s="68"/>
      <c r="P119" s="58"/>
      <c r="Q119" s="60"/>
      <c r="R119" s="63"/>
      <c r="S119" s="64"/>
      <c r="T119" s="63"/>
      <c r="U119" s="64"/>
      <c r="V119" s="63"/>
      <c r="W119" s="65"/>
      <c r="X119" s="63"/>
      <c r="Y119" s="64"/>
      <c r="Z119" s="63">
        <v>6</v>
      </c>
      <c r="AA119" s="64" t="s">
        <v>24</v>
      </c>
      <c r="AB119" s="63"/>
      <c r="AC119" s="65"/>
      <c r="AD119" s="69"/>
      <c r="AE119" s="73"/>
    </row>
    <row r="120" spans="1:31" ht="12.75">
      <c r="A120" s="190" t="s">
        <v>297</v>
      </c>
      <c r="B120" s="114" t="s">
        <v>263</v>
      </c>
      <c r="C120" s="162" t="s">
        <v>226</v>
      </c>
      <c r="D120" s="120">
        <f t="shared" si="9"/>
        <v>22</v>
      </c>
      <c r="E120" s="120">
        <v>4</v>
      </c>
      <c r="F120" s="74"/>
      <c r="G120" s="75"/>
      <c r="H120" s="74"/>
      <c r="I120" s="75"/>
      <c r="J120" s="74"/>
      <c r="K120" s="76"/>
      <c r="L120" s="74"/>
      <c r="M120" s="75"/>
      <c r="N120" s="74"/>
      <c r="O120" s="75"/>
      <c r="P120" s="74"/>
      <c r="Q120" s="76"/>
      <c r="R120" s="77"/>
      <c r="S120" s="78"/>
      <c r="T120" s="77"/>
      <c r="U120" s="78"/>
      <c r="V120" s="77"/>
      <c r="W120" s="79"/>
      <c r="X120" s="77"/>
      <c r="Y120" s="78"/>
      <c r="Z120" s="77"/>
      <c r="AA120" s="78"/>
      <c r="AB120" s="77">
        <v>22</v>
      </c>
      <c r="AC120" s="79" t="s">
        <v>37</v>
      </c>
      <c r="AD120" s="69"/>
      <c r="AE120" s="73"/>
    </row>
    <row r="121" spans="1:31" ht="13.5" thickBot="1">
      <c r="A121" s="190"/>
      <c r="B121" s="166" t="s">
        <v>264</v>
      </c>
      <c r="C121" s="120" t="s">
        <v>228</v>
      </c>
      <c r="D121" s="120">
        <f t="shared" si="9"/>
        <v>0</v>
      </c>
      <c r="E121" s="120">
        <v>15</v>
      </c>
      <c r="F121" s="74"/>
      <c r="G121" s="75"/>
      <c r="H121" s="74"/>
      <c r="I121" s="75"/>
      <c r="J121" s="74"/>
      <c r="K121" s="76"/>
      <c r="L121" s="74"/>
      <c r="M121" s="75"/>
      <c r="N121" s="74"/>
      <c r="O121" s="75"/>
      <c r="P121" s="74"/>
      <c r="Q121" s="76"/>
      <c r="R121" s="77"/>
      <c r="S121" s="78"/>
      <c r="T121" s="77"/>
      <c r="U121" s="78"/>
      <c r="V121" s="77"/>
      <c r="W121" s="79"/>
      <c r="X121" s="77"/>
      <c r="Y121" s="78"/>
      <c r="Z121" s="77"/>
      <c r="AA121" s="78"/>
      <c r="AB121" s="77">
        <v>0</v>
      </c>
      <c r="AC121" s="79"/>
      <c r="AD121" s="194"/>
      <c r="AE121" s="195"/>
    </row>
    <row r="122" spans="1:31" ht="13.5" thickBot="1">
      <c r="A122" s="124"/>
      <c r="B122" s="196"/>
      <c r="C122" s="125" t="s">
        <v>298</v>
      </c>
      <c r="D122" s="125">
        <f>SUM(D9+D20+D33+D64)</f>
        <v>580</v>
      </c>
      <c r="E122" s="197">
        <f>SUM(E9+E20+E33+E64)</f>
        <v>210</v>
      </c>
      <c r="F122" s="126">
        <f>SUM(F9+F20+F33+F64)</f>
        <v>50</v>
      </c>
      <c r="G122" s="127"/>
      <c r="H122" s="128">
        <f>SUM(H9+H20+H33+H64)</f>
        <v>50</v>
      </c>
      <c r="I122" s="127"/>
      <c r="J122" s="128">
        <f>SUM(J9+J20+J33+J64)</f>
        <v>54</v>
      </c>
      <c r="K122" s="129"/>
      <c r="L122" s="128">
        <f>SUM(L9+L20+L33+L64)</f>
        <v>50</v>
      </c>
      <c r="M122" s="127"/>
      <c r="N122" s="128">
        <f>SUM(N9+N20+N33+N64)</f>
        <v>50</v>
      </c>
      <c r="O122" s="127"/>
      <c r="P122" s="128">
        <f>SUM(P9+P20+P33+P64)</f>
        <v>52</v>
      </c>
      <c r="Q122" s="129"/>
      <c r="R122" s="130">
        <f>SUM(R9+R20+R33+R64)</f>
        <v>50</v>
      </c>
      <c r="S122" s="131"/>
      <c r="T122" s="130">
        <f>SUM(T9+T20+T33+T64)</f>
        <v>50</v>
      </c>
      <c r="U122" s="131"/>
      <c r="V122" s="130">
        <f>SUM(V9+V20+V33+V64)</f>
        <v>52</v>
      </c>
      <c r="W122" s="132"/>
      <c r="X122" s="130">
        <f>SUM(X9+X20+X33+X64)</f>
        <v>50</v>
      </c>
      <c r="Y122" s="131"/>
      <c r="Z122" s="130">
        <f>SUM(Z9+Z20+Z33+Z64)</f>
        <v>50</v>
      </c>
      <c r="AA122" s="131"/>
      <c r="AB122" s="130">
        <f>SUM(AB9+AB20+AB33+AB64)</f>
        <v>22</v>
      </c>
      <c r="AC122" s="132"/>
      <c r="AD122" s="133"/>
      <c r="AE122" s="134"/>
    </row>
    <row r="123" spans="1:31" ht="12.75">
      <c r="A123" s="198"/>
      <c r="B123" s="199"/>
      <c r="C123" s="200" t="s">
        <v>299</v>
      </c>
      <c r="D123" s="200">
        <f>SUM(G123,I123,K123,M123,O123,Q123,S123,U123,W123,Y123,AA123,AC123)</f>
        <v>40</v>
      </c>
      <c r="E123" s="201"/>
      <c r="F123" s="202"/>
      <c r="G123" s="203">
        <f>COUNTIF(G$10:G$83,"*V*")</f>
        <v>5</v>
      </c>
      <c r="H123" s="203"/>
      <c r="I123" s="203">
        <f>COUNTIF(I$10:I$83,"*V*")</f>
        <v>5</v>
      </c>
      <c r="J123" s="203"/>
      <c r="K123" s="203">
        <f>COUNTIF(K$10:K$83,"*V*")</f>
        <v>0</v>
      </c>
      <c r="L123" s="203"/>
      <c r="M123" s="203">
        <f>COUNTIF(M$10:M$83,"*V*")</f>
        <v>5</v>
      </c>
      <c r="N123" s="203"/>
      <c r="O123" s="203">
        <f>COUNTIF(O$10:O$83,"*V*")</f>
        <v>5</v>
      </c>
      <c r="P123" s="203"/>
      <c r="Q123" s="203">
        <f>COUNTIF(Q$10:Q$83,"*V*")</f>
        <v>0</v>
      </c>
      <c r="R123" s="204"/>
      <c r="S123" s="204">
        <f>COUNTIF(S$10:S$83,"*V*")</f>
        <v>5</v>
      </c>
      <c r="T123" s="204"/>
      <c r="U123" s="204">
        <f>COUNTIF(U$10:U$83,"*V*")</f>
        <v>5</v>
      </c>
      <c r="V123" s="204"/>
      <c r="W123" s="204">
        <f>COUNTIF(W$10:W$83,"*V*")</f>
        <v>0</v>
      </c>
      <c r="X123" s="204"/>
      <c r="Y123" s="204">
        <f>COUNTIF(Y$10:Y$83,"*V*")</f>
        <v>5</v>
      </c>
      <c r="Z123" s="204"/>
      <c r="AA123" s="204">
        <f>COUNTIF(AA$10:AA$83,"*V*")</f>
        <v>5</v>
      </c>
      <c r="AB123" s="204"/>
      <c r="AC123" s="204">
        <f>COUNTIF(AC$10:AC$83,"*V*")</f>
        <v>0</v>
      </c>
      <c r="AD123" s="205"/>
      <c r="AE123" s="10"/>
    </row>
    <row r="124" spans="1:31" ht="13.5" thickBot="1">
      <c r="A124" s="206"/>
      <c r="B124" s="207"/>
      <c r="C124" s="208" t="s">
        <v>300</v>
      </c>
      <c r="D124" s="208">
        <f>SUM(G124,I124,K124,M124,O124,Q124,S124,U124,W124,Y124,AA124,AC124)</f>
        <v>27</v>
      </c>
      <c r="E124" s="209"/>
      <c r="F124" s="210"/>
      <c r="G124" s="211">
        <f>COUNTIF(G$10:G$83,"f")</f>
        <v>0</v>
      </c>
      <c r="H124" s="211"/>
      <c r="I124" s="211">
        <f>COUNTIF(I$10:I$83,"f")</f>
        <v>1</v>
      </c>
      <c r="J124" s="211"/>
      <c r="K124" s="211">
        <f>COUNTIF(K$10:K$83,"f")</f>
        <v>4</v>
      </c>
      <c r="L124" s="211"/>
      <c r="M124" s="211">
        <f>COUNTIF(M$10:M$83,"f")</f>
        <v>3</v>
      </c>
      <c r="N124" s="211"/>
      <c r="O124" s="211">
        <f>COUNTIF(O$10:O$83,"f")</f>
        <v>2</v>
      </c>
      <c r="P124" s="211"/>
      <c r="Q124" s="211">
        <f>COUNTIF(Q$10:Q$83,"f")</f>
        <v>3</v>
      </c>
      <c r="R124" s="212"/>
      <c r="S124" s="212">
        <f>COUNTIF(S$10:S$83,"f")</f>
        <v>4</v>
      </c>
      <c r="T124" s="212"/>
      <c r="U124" s="212">
        <f>COUNTIF(U$10:U$83,"f")</f>
        <v>3</v>
      </c>
      <c r="V124" s="212"/>
      <c r="W124" s="212">
        <f>COUNTIF(W$10:W$83,"f")</f>
        <v>2</v>
      </c>
      <c r="X124" s="212"/>
      <c r="Y124" s="212">
        <f>COUNTIF(Y$10:Y$83,"f")</f>
        <v>2</v>
      </c>
      <c r="Z124" s="212"/>
      <c r="AA124" s="212">
        <f>COUNTIF(AA$10:AA$83,"f")</f>
        <v>2</v>
      </c>
      <c r="AB124" s="212"/>
      <c r="AC124" s="212">
        <f>COUNTIF(AC$10:AC$83,"f")</f>
        <v>1</v>
      </c>
      <c r="AD124" s="213"/>
      <c r="AE124" s="214"/>
    </row>
    <row r="125" spans="1:31" ht="13.5" thickBot="1">
      <c r="A125" s="215"/>
      <c r="B125" s="216"/>
      <c r="C125" s="217" t="s">
        <v>301</v>
      </c>
      <c r="D125" s="217">
        <f>SUM(D123+D124)</f>
        <v>67</v>
      </c>
      <c r="E125" s="218"/>
      <c r="F125" s="126"/>
      <c r="G125" s="127">
        <f>SUM(G122+G123)</f>
        <v>5</v>
      </c>
      <c r="H125" s="128"/>
      <c r="I125" s="127">
        <f>SUM(I123+I124)</f>
        <v>6</v>
      </c>
      <c r="J125" s="128"/>
      <c r="K125" s="129">
        <f>SUM(K123+K124)</f>
        <v>4</v>
      </c>
      <c r="L125" s="128"/>
      <c r="M125" s="127">
        <f>SUM(M123+M124)</f>
        <v>8</v>
      </c>
      <c r="N125" s="128"/>
      <c r="O125" s="127">
        <f>SUM(O123+O124)</f>
        <v>7</v>
      </c>
      <c r="P125" s="128"/>
      <c r="Q125" s="129">
        <f>SUM(Q123+Q124)</f>
        <v>3</v>
      </c>
      <c r="R125" s="219"/>
      <c r="S125" s="220">
        <f>SUM(S123+S124)</f>
        <v>9</v>
      </c>
      <c r="T125" s="219"/>
      <c r="U125" s="220">
        <f>SUM(U123+U124)</f>
        <v>8</v>
      </c>
      <c r="V125" s="219"/>
      <c r="W125" s="221">
        <f>SUM(W123+W124)</f>
        <v>2</v>
      </c>
      <c r="X125" s="219"/>
      <c r="Y125" s="220">
        <f>SUM(Y123+Y124)</f>
        <v>7</v>
      </c>
      <c r="Z125" s="219"/>
      <c r="AA125" s="220">
        <f>SUM(AA123+AA124)</f>
        <v>7</v>
      </c>
      <c r="AB125" s="219"/>
      <c r="AC125" s="221">
        <f>SUM(AC123+AC124)</f>
        <v>1</v>
      </c>
      <c r="AD125" s="222"/>
      <c r="AE125" s="223"/>
    </row>
    <row r="127" spans="3:31" ht="25.5">
      <c r="C127" s="224" t="s">
        <v>302</v>
      </c>
      <c r="D127" s="265" t="s">
        <v>303</v>
      </c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5"/>
      <c r="P127" s="265"/>
      <c r="Q127" s="265"/>
      <c r="R127" s="265"/>
      <c r="S127" s="265"/>
      <c r="T127" s="265"/>
      <c r="U127" s="265"/>
      <c r="V127" s="265"/>
      <c r="W127" s="265"/>
      <c r="X127" s="265"/>
      <c r="Y127" s="265"/>
      <c r="Z127" s="265"/>
      <c r="AA127" s="265"/>
      <c r="AB127" s="265"/>
      <c r="AC127" s="265"/>
      <c r="AD127" s="265"/>
      <c r="AE127" s="265"/>
    </row>
    <row r="128" ht="13.5" thickBot="1"/>
    <row r="129" spans="3:36" ht="30.75" customHeight="1" thickBot="1">
      <c r="C129" s="256" t="s">
        <v>304</v>
      </c>
      <c r="D129" s="256"/>
      <c r="E129" s="256"/>
      <c r="F129" s="256"/>
      <c r="G129" s="256"/>
      <c r="H129" s="264" t="s">
        <v>306</v>
      </c>
      <c r="I129" s="264"/>
      <c r="J129" s="264"/>
      <c r="K129" s="264"/>
      <c r="L129" s="264"/>
      <c r="N129" s="226" t="s">
        <v>305</v>
      </c>
      <c r="O129" s="254" t="s">
        <v>308</v>
      </c>
      <c r="P129" s="254"/>
      <c r="Q129" s="254"/>
      <c r="R129" s="254"/>
      <c r="S129" s="254"/>
      <c r="T129" s="254"/>
      <c r="U129" s="254"/>
      <c r="V129" s="254"/>
      <c r="W129" s="254"/>
      <c r="X129" s="254"/>
      <c r="Y129" s="254"/>
      <c r="Z129" s="254"/>
      <c r="AA129" s="254"/>
      <c r="AB129" s="254"/>
      <c r="AC129" s="254"/>
      <c r="AD129" s="254"/>
      <c r="AE129" s="255"/>
      <c r="AF129" s="227"/>
      <c r="AG129" s="227"/>
      <c r="AH129" s="227"/>
      <c r="AI129" s="227"/>
      <c r="AJ129" s="227"/>
    </row>
    <row r="130" spans="8:12" ht="28.5" customHeight="1">
      <c r="H130" s="261" t="s">
        <v>309</v>
      </c>
      <c r="I130" s="261"/>
      <c r="J130" s="261"/>
      <c r="K130" s="261"/>
      <c r="L130" s="261"/>
    </row>
    <row r="131" spans="8:20" ht="12.75">
      <c r="H131" s="239" t="s">
        <v>310</v>
      </c>
      <c r="I131" s="241"/>
      <c r="J131" s="241"/>
      <c r="K131" s="241"/>
      <c r="L131" s="241"/>
      <c r="M131" s="228"/>
      <c r="N131" s="228"/>
      <c r="O131" s="243"/>
      <c r="P131" s="242" t="s">
        <v>307</v>
      </c>
      <c r="Q131" s="228"/>
      <c r="R131" s="228"/>
      <c r="S131" s="228"/>
      <c r="T131" s="245"/>
    </row>
    <row r="132" ht="24.75" customHeight="1">
      <c r="T132" s="244"/>
    </row>
    <row r="142" ht="21.75" customHeight="1"/>
    <row r="143" ht="21" customHeight="1"/>
    <row r="150" ht="23.25" customHeight="1"/>
  </sheetData>
  <mergeCells count="34">
    <mergeCell ref="A1:AE1"/>
    <mergeCell ref="A2:AE2"/>
    <mergeCell ref="A3:AE3"/>
    <mergeCell ref="D5:E5"/>
    <mergeCell ref="C5:C7"/>
    <mergeCell ref="B5:B7"/>
    <mergeCell ref="X6:Y6"/>
    <mergeCell ref="V6:W6"/>
    <mergeCell ref="F5:K5"/>
    <mergeCell ref="H130:L130"/>
    <mergeCell ref="B9:C9"/>
    <mergeCell ref="B20:C20"/>
    <mergeCell ref="R6:S6"/>
    <mergeCell ref="L6:M6"/>
    <mergeCell ref="P6:Q6"/>
    <mergeCell ref="H129:L129"/>
    <mergeCell ref="D127:AE127"/>
    <mergeCell ref="F6:G6"/>
    <mergeCell ref="H6:I6"/>
    <mergeCell ref="O129:AE129"/>
    <mergeCell ref="AB6:AC6"/>
    <mergeCell ref="L5:Q5"/>
    <mergeCell ref="C129:G129"/>
    <mergeCell ref="T6:U6"/>
    <mergeCell ref="J6:K6"/>
    <mergeCell ref="AE5:AE6"/>
    <mergeCell ref="Z6:AA6"/>
    <mergeCell ref="X5:AC5"/>
    <mergeCell ref="B64:C64"/>
    <mergeCell ref="B33:C33"/>
    <mergeCell ref="R5:W5"/>
    <mergeCell ref="D6:D7"/>
    <mergeCell ref="E6:E7"/>
    <mergeCell ref="N6:O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scale="88" r:id="rId3"/>
  <headerFooter alignWithMargins="0">
    <oddHeader>&amp;LÓbudai Egyetem
Keleti Károly Gazdasági Kar&amp;RÉrvényes: 2006/2007. tanévtől</oddHeader>
    <oddFooter>&amp;LBudapest, &amp;D&amp;CMűszaki menedzser BSc szak
Távoktatás tagozat
&amp;P/&amp;N</oddFooter>
  </headerFooter>
  <rowBreaks count="3" manualBreakCount="3">
    <brk id="32" max="30" man="1"/>
    <brk id="63" max="30" man="1"/>
    <brk id="102" max="3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KGK</dc:creator>
  <cp:keywords/>
  <dc:description/>
  <cp:lastModifiedBy>OE</cp:lastModifiedBy>
  <cp:lastPrinted>2010-02-18T12:11:26Z</cp:lastPrinted>
  <dcterms:created xsi:type="dcterms:W3CDTF">2008-06-17T08:32:59Z</dcterms:created>
  <dcterms:modified xsi:type="dcterms:W3CDTF">2010-02-18T12:11:28Z</dcterms:modified>
  <cp:category/>
  <cp:version/>
  <cp:contentType/>
  <cp:contentStatus/>
</cp:coreProperties>
</file>