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165" windowHeight="10005" activeTab="0"/>
  </bookViews>
  <sheets>
    <sheet name="nappali" sheetId="1" r:id="rId1"/>
    <sheet name="levelező" sheetId="2" r:id="rId2"/>
  </sheets>
  <definedNames>
    <definedName name="_xlnm.Print_Area" localSheetId="1">'levelező'!$A$1:$AA$47</definedName>
    <definedName name="_xlnm.Print_Area" localSheetId="0">'nappali'!$A$1:$AE$45</definedName>
  </definedNames>
  <calcPr fullCalcOnLoad="1"/>
</workbook>
</file>

<file path=xl/comments1.xml><?xml version="1.0" encoding="utf-8"?>
<comments xmlns="http://schemas.openxmlformats.org/spreadsheetml/2006/main">
  <authors>
    <author>KGK</author>
    <author>OE</author>
    <author>Windows User</author>
  </authors>
  <commentList>
    <comment ref="B32" authorId="0">
      <text>
        <r>
          <rPr>
            <b/>
            <sz val="8"/>
            <rFont val="Tahoma"/>
            <family val="2"/>
          </rPr>
          <t>KGK:</t>
        </r>
        <r>
          <rPr>
            <sz val="8"/>
            <rFont val="Tahoma"/>
            <family val="2"/>
          </rPr>
          <t xml:space="preserve">
A tárgyat a diplomamunka konzultálást végző intézet kódjával kell felvenni.</t>
        </r>
      </text>
    </comment>
    <comment ref="B20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A 2010.05.27-ei Tantervfejlesztő Bizottság döntése alapján módosítva GSV-ről
</t>
        </r>
      </text>
    </comment>
    <comment ref="B23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A 2010.05.27-ei Tantervfejlesztő Bizottság döntése alapján módosítva GVM-ről</t>
        </r>
      </text>
    </comment>
    <comment ref="C18" authorId="2">
      <text>
        <r>
          <rPr>
            <sz val="9"/>
            <rFont val="Segoe UI"/>
            <family val="2"/>
          </rPr>
          <t>Előkövetelmény törölve a KGK-KT-V/390/2014 határozat alapján a 2014/15/II. félévtől.</t>
        </r>
      </text>
    </comment>
    <comment ref="C28" authorId="2">
      <text>
        <r>
          <rPr>
            <sz val="9"/>
            <rFont val="Segoe UI"/>
            <family val="2"/>
          </rPr>
          <t>Előkövetelmény törölve a KGK-KT-V/390/2014 határozat alapján a 2014/15/II. félévtől.</t>
        </r>
      </text>
    </comment>
  </commentList>
</comments>
</file>

<file path=xl/comments2.xml><?xml version="1.0" encoding="utf-8"?>
<comments xmlns="http://schemas.openxmlformats.org/spreadsheetml/2006/main">
  <authors>
    <author>KGK</author>
    <author>OE</author>
    <author>Windows User</author>
  </authors>
  <commentList>
    <comment ref="D17" authorId="0">
      <text>
        <r>
          <rPr>
            <b/>
            <sz val="8"/>
            <rFont val="Tahoma"/>
            <family val="2"/>
          </rPr>
          <t>KGK:</t>
        </r>
        <r>
          <rPr>
            <sz val="8"/>
            <rFont val="Tahoma"/>
            <family val="2"/>
          </rPr>
          <t xml:space="preserve">
2008.szeptember 30- Kari Tanács alapján módosítva
</t>
        </r>
      </text>
    </comment>
    <comment ref="D21" authorId="0">
      <text>
        <r>
          <rPr>
            <b/>
            <sz val="8"/>
            <rFont val="Tahoma"/>
            <family val="2"/>
          </rPr>
          <t>KGK:</t>
        </r>
        <r>
          <rPr>
            <sz val="8"/>
            <rFont val="Tahoma"/>
            <family val="2"/>
          </rPr>
          <t xml:space="preserve">
2008. szeptember 30-i Kari Tanácsi döntés alapján módosítva</t>
        </r>
      </text>
    </comment>
    <comment ref="D27" authorId="0">
      <text>
        <r>
          <rPr>
            <b/>
            <sz val="8"/>
            <rFont val="Tahoma"/>
            <family val="2"/>
          </rPr>
          <t>KGK:</t>
        </r>
        <r>
          <rPr>
            <sz val="8"/>
            <rFont val="Tahoma"/>
            <family val="2"/>
          </rPr>
          <t xml:space="preserve">
2008. szeptember 30-i Kari Tanácsi döntés alapján módosítva</t>
        </r>
      </text>
    </comment>
    <comment ref="B33" authorId="0">
      <text>
        <r>
          <rPr>
            <b/>
            <sz val="8"/>
            <rFont val="Tahoma"/>
            <family val="2"/>
          </rPr>
          <t>KGK:</t>
        </r>
        <r>
          <rPr>
            <sz val="8"/>
            <rFont val="Tahoma"/>
            <family val="2"/>
          </rPr>
          <t xml:space="preserve">
A tárgyat a diplomamunka konzultálást végző intézet kódjával kell felvenni.</t>
        </r>
      </text>
    </comment>
    <comment ref="B21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A 2010-05.27-i Tantervfejlesztő Bizottság döntése alapján módosítva GSV-ről
</t>
        </r>
      </text>
    </comment>
    <comment ref="B24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A 2010-05.27-i Tantervfejlesztő Bizottság döntése alapján módosítva GVM
-ről</t>
        </r>
      </text>
    </comment>
    <comment ref="C19" authorId="2">
      <text>
        <r>
          <rPr>
            <b/>
            <sz val="9"/>
            <rFont val="Segoe UI"/>
            <family val="0"/>
          </rPr>
          <t>Windows User:</t>
        </r>
        <r>
          <rPr>
            <sz val="9"/>
            <rFont val="Segoe UI"/>
            <family val="0"/>
          </rPr>
          <t xml:space="preserve">
Előkövetelmény törölve a KGK-KT-V/390/2014 határozat alapján</t>
        </r>
      </text>
    </comment>
    <comment ref="C29" authorId="2">
      <text>
        <r>
          <rPr>
            <b/>
            <sz val="9"/>
            <rFont val="Segoe UI"/>
            <family val="0"/>
          </rPr>
          <t>Windows User:</t>
        </r>
        <r>
          <rPr>
            <sz val="9"/>
            <rFont val="Segoe UI"/>
            <family val="0"/>
          </rPr>
          <t xml:space="preserve">
Előkövetelmény törölve a KGK-KT-V/390/2014 határozat alapján</t>
        </r>
      </text>
    </comment>
  </commentList>
</comments>
</file>

<file path=xl/sharedStrings.xml><?xml version="1.0" encoding="utf-8"?>
<sst xmlns="http://schemas.openxmlformats.org/spreadsheetml/2006/main" count="304" uniqueCount="127">
  <si>
    <t>MINTATANTERV</t>
  </si>
  <si>
    <t>Nappali tagozat</t>
  </si>
  <si>
    <t>Kód</t>
  </si>
  <si>
    <t>Tantárgyak</t>
  </si>
  <si>
    <t xml:space="preserve">heti össz. </t>
  </si>
  <si>
    <t>Félévek</t>
  </si>
  <si>
    <t>óra</t>
  </si>
  <si>
    <t>kr..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</si>
  <si>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</si>
  <si>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</si>
  <si>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</si>
  <si>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</si>
  <si>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</si>
  <si>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</si>
  <si>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</si>
  <si>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</si>
  <si>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</si>
  <si>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</si>
  <si>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</si>
  <si>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</si>
  <si>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A</t>
  </si>
  <si>
    <t>v</t>
  </si>
  <si>
    <t>B</t>
  </si>
  <si>
    <t>Összesen</t>
  </si>
  <si>
    <t>szigorlat (s)</t>
  </si>
  <si>
    <t>vizsga (v)</t>
  </si>
  <si>
    <t>Összes követelmény</t>
  </si>
  <si>
    <t>Előtanulmány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</si>
  <si>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</si>
  <si>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</si>
  <si>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</si>
  <si>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</si>
  <si>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</si>
  <si>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</si>
  <si>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</si>
  <si>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</si>
  <si>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</si>
  <si>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</si>
  <si>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</si>
  <si>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</si>
  <si>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</si>
  <si>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</si>
  <si>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 xml:space="preserve">  heti óraszámokkal (ea, tgy., l.)) ; követelményekkel (k.); kreditekkel (kr.)</t>
  </si>
  <si>
    <t>Levelező tagozat</t>
  </si>
  <si>
    <t>Alapozó tárgyak</t>
  </si>
  <si>
    <t>Vállalati stratégia</t>
  </si>
  <si>
    <t>Üzleti gazdaságtan</t>
  </si>
  <si>
    <t>Kutatás módszertan</t>
  </si>
  <si>
    <t>Vállalkozás innováció</t>
  </si>
  <si>
    <t>Pénzügyi elemzés</t>
  </si>
  <si>
    <t>Szakmai törzsanyag</t>
  </si>
  <si>
    <t>Projektek menedzselése</t>
  </si>
  <si>
    <t>Vállalatfinanszírozás és pénzügyi szolgáltatások</t>
  </si>
  <si>
    <t>Vállalkozás és globalizáció</t>
  </si>
  <si>
    <t>Vezetői gazdaságtan</t>
  </si>
  <si>
    <t>Üzleti tanácsadás</t>
  </si>
  <si>
    <t>Társasági jog</t>
  </si>
  <si>
    <t>Kisvállalkozás fejlesztési politika</t>
  </si>
  <si>
    <t>Szervezetfejlesztés gyakorlata</t>
  </si>
  <si>
    <t xml:space="preserve"> óraszámokkal ; követelményekkel (k.); kreditekkel (kr.)</t>
  </si>
  <si>
    <t>Vállalalti stratégia</t>
  </si>
  <si>
    <t>Társadalmi-gazdasági előrejelzés</t>
  </si>
  <si>
    <t>Marketingmenedzsment</t>
  </si>
  <si>
    <t>Döntéstámogató rendszerek és módszerek</t>
  </si>
  <si>
    <t xml:space="preserve">Üzleti kommunikáció </t>
  </si>
  <si>
    <t>Termelés- és innovációmenedzsment</t>
  </si>
  <si>
    <t>Vezetői számvitel és kontrolling</t>
  </si>
  <si>
    <t>Diplomamunka</t>
  </si>
  <si>
    <t>GSVUG11VNM</t>
  </si>
  <si>
    <t>GVMKM11VNM</t>
  </si>
  <si>
    <t>GVMVI11VNM</t>
  </si>
  <si>
    <t>GGTPE11VNM</t>
  </si>
  <si>
    <t>GVMTG11VNM</t>
  </si>
  <si>
    <t>GGTPM11VNM</t>
  </si>
  <si>
    <t>GGTVP11VNM</t>
  </si>
  <si>
    <t>GVMDT11VNM</t>
  </si>
  <si>
    <t>GGTUK22VNM</t>
  </si>
  <si>
    <t>GSVGL11VNM</t>
  </si>
  <si>
    <t>GGTMM11VNM</t>
  </si>
  <si>
    <t>GVMUT11VNM</t>
  </si>
  <si>
    <t>GGTTJ11VNM</t>
  </si>
  <si>
    <t>GSVFP11VNM</t>
  </si>
  <si>
    <t>GSVSC11VNM</t>
  </si>
  <si>
    <t>GSVSG11VNM</t>
  </si>
  <si>
    <t>tárgykód</t>
  </si>
  <si>
    <t>GVMVS11VNM</t>
  </si>
  <si>
    <t>GVMVS11VLM</t>
  </si>
  <si>
    <t>GSVUG11VLM</t>
  </si>
  <si>
    <t>GVMKM11VLM</t>
  </si>
  <si>
    <t>GVMVI11VLM</t>
  </si>
  <si>
    <t>GGTPE11VLM</t>
  </si>
  <si>
    <t>GVMTG11VLM</t>
  </si>
  <si>
    <t>GGTPM11VLM</t>
  </si>
  <si>
    <t>GGTVP11VLM</t>
  </si>
  <si>
    <t>GVMDT11VLM</t>
  </si>
  <si>
    <t>GGTUK22VLM</t>
  </si>
  <si>
    <t>GSVGL11VLM</t>
  </si>
  <si>
    <t>GGTMM11VLM</t>
  </si>
  <si>
    <t>GVMUT11VLM</t>
  </si>
  <si>
    <t>GGTTJ11VLM</t>
  </si>
  <si>
    <t>GSVFP11VLM</t>
  </si>
  <si>
    <t>GSVSC11VLM</t>
  </si>
  <si>
    <t>GSVSG11VLM</t>
  </si>
  <si>
    <t xml:space="preserve">MINTATANTERV </t>
  </si>
  <si>
    <t>GSZAB11VNM</t>
  </si>
  <si>
    <t>GSZAB11VLM</t>
  </si>
  <si>
    <t>GXXSD11VNM</t>
  </si>
  <si>
    <t>GXXSD11VLM</t>
  </si>
  <si>
    <t>Éviközi teljesítmény (é)</t>
  </si>
  <si>
    <t>é</t>
  </si>
  <si>
    <t>a</t>
  </si>
  <si>
    <t xml:space="preserve">Vállalkozásfejlesztés MSc mesterszak </t>
  </si>
  <si>
    <t>GVMTI11VLM</t>
  </si>
  <si>
    <t>GSVVE11VLM</t>
  </si>
  <si>
    <t>GVMTI11VNM</t>
  </si>
  <si>
    <t>GSVVE11VNM</t>
  </si>
  <si>
    <t>Záróvizsga:</t>
  </si>
  <si>
    <t>Komplex szakmai kérdéssor</t>
  </si>
  <si>
    <t>Tantárgy 1.</t>
  </si>
  <si>
    <t>Tantárgy 2.</t>
  </si>
  <si>
    <t>22.</t>
  </si>
  <si>
    <t>Szabadon választható tárgy*</t>
  </si>
  <si>
    <t>kr.</t>
  </si>
  <si>
    <t>Értékközpontú vállalatvezetés</t>
  </si>
  <si>
    <t>Vállalati versenyképesség</t>
  </si>
  <si>
    <t>Tudásmenedzsment</t>
  </si>
  <si>
    <t>Ajánlott szabadonválasztható tárgyak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</si>
</sst>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</numFmts>
  <fonts count="58">
    <font>
      <sz val="10"/>
      <name val="Arial"/>
      <family val="0"/>
    </font>
    <font>
      <b/>
      <sz val="11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7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i/>
      <sz val="8"/>
      <color indexed="17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Symbol"/>
      <family val="1"/>
    </font>
    <font>
      <b/>
      <sz val="10"/>
      <color indexed="8"/>
      <name val="Calibri"/>
      <family val="2"/>
    </font>
    <font>
      <sz val="9"/>
      <name val="Segoe UI"/>
      <family val="0"/>
    </font>
    <font>
      <b/>
      <sz val="9"/>
      <name val="Segoe UI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ck"/>
      <bottom style="thick"/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medium"/>
      <right style="thick"/>
      <top>
        <color indexed="63"/>
      </top>
      <bottom style="dotted"/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ck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dotted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dotted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dotted"/>
      <top style="thick"/>
      <bottom style="thick"/>
    </border>
    <border>
      <left>
        <color indexed="63"/>
      </left>
      <right style="dotted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ck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thick"/>
      <top style="medium"/>
      <bottom style="dotted"/>
    </border>
    <border>
      <left style="medium"/>
      <right style="thick"/>
      <top style="dotted"/>
      <bottom style="dotted"/>
    </border>
    <border>
      <left style="thick"/>
      <right style="dotted"/>
      <top style="dotted"/>
      <bottom style="thick"/>
    </border>
    <border>
      <left>
        <color indexed="63"/>
      </left>
      <right style="dotted"/>
      <top style="dotted"/>
      <bottom style="thick"/>
    </border>
    <border>
      <left>
        <color indexed="63"/>
      </left>
      <right style="thick"/>
      <top style="dotted"/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thick"/>
    </border>
    <border>
      <left>
        <color indexed="63"/>
      </left>
      <right>
        <color indexed="63"/>
      </right>
      <top style="dotted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dotted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thick">
        <color indexed="8"/>
      </top>
      <bottom style="thick"/>
    </border>
    <border>
      <left style="medium"/>
      <right style="medium"/>
      <top style="thick">
        <color indexed="8"/>
      </top>
      <bottom style="thick"/>
    </border>
    <border>
      <left style="thick"/>
      <right>
        <color indexed="63"/>
      </right>
      <top style="dotted"/>
      <bottom style="thick"/>
    </border>
    <border>
      <left style="medium"/>
      <right style="thick"/>
      <top style="dotted"/>
      <bottom style="thick"/>
    </border>
    <border>
      <left style="dotted"/>
      <right>
        <color indexed="63"/>
      </right>
      <top style="thick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ck"/>
      <right style="medium"/>
      <top style="thick"/>
      <bottom style="thick"/>
    </border>
    <border>
      <left style="thick"/>
      <right style="medium"/>
      <top style="dotted"/>
      <bottom style="dashed"/>
    </border>
    <border>
      <left style="medium"/>
      <right style="thick"/>
      <top style="dotted"/>
      <bottom style="dashed"/>
    </border>
    <border>
      <left style="thick"/>
      <right>
        <color indexed="63"/>
      </right>
      <top style="dotted"/>
      <bottom style="dashed"/>
    </border>
    <border>
      <left>
        <color indexed="63"/>
      </left>
      <right style="dotted"/>
      <top style="dotted"/>
      <bottom style="dashed"/>
    </border>
    <border>
      <left style="thick"/>
      <right style="dotted"/>
      <top style="dotted"/>
      <bottom style="dashed"/>
    </border>
    <border>
      <left>
        <color indexed="63"/>
      </left>
      <right style="thick"/>
      <top style="dotted"/>
      <bottom style="dashed"/>
    </border>
    <border>
      <left>
        <color indexed="63"/>
      </left>
      <right>
        <color indexed="63"/>
      </right>
      <top style="dotted"/>
      <bottom style="dashed"/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 style="dotted"/>
      <right style="medium"/>
      <top style="thick"/>
      <bottom style="dotted"/>
    </border>
    <border>
      <left style="dotted"/>
      <right style="medium"/>
      <top style="thick"/>
      <bottom style="thick"/>
    </border>
    <border>
      <left style="thick"/>
      <right style="medium"/>
      <top style="thick">
        <color indexed="8"/>
      </top>
      <bottom style="thick"/>
    </border>
    <border>
      <left style="thick"/>
      <right style="medium"/>
      <top style="thick"/>
      <bottom style="dotted"/>
    </border>
    <border>
      <left style="thick"/>
      <right style="medium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thick"/>
      <bottom>
        <color indexed="63"/>
      </bottom>
    </border>
    <border>
      <left style="dotted"/>
      <right style="dotted"/>
      <top style="thick"/>
      <bottom>
        <color indexed="63"/>
      </bottom>
    </border>
    <border>
      <left style="medium"/>
      <right style="dotted"/>
      <top style="thick"/>
      <bottom style="dotted"/>
    </border>
    <border>
      <left style="dotted"/>
      <right style="dotted"/>
      <top style="dotted"/>
      <bottom style="dotted"/>
    </border>
    <border>
      <left style="dotted"/>
      <right style="thick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thick"/>
      <top style="dotted"/>
      <bottom>
        <color indexed="63"/>
      </bottom>
    </border>
    <border>
      <left style="dotted"/>
      <right style="dotted"/>
      <top style="dashed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thick"/>
      <top style="dotted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dotted"/>
      <right style="thick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 style="dotted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thick"/>
      <top style="medium"/>
      <bottom style="dotted"/>
    </border>
    <border>
      <left style="thick"/>
      <right style="dotted"/>
      <top style="medium"/>
      <bottom style="dotted"/>
    </border>
    <border>
      <left style="medium"/>
      <right style="medium"/>
      <top style="dotted"/>
      <bottom style="medium"/>
    </border>
    <border>
      <left style="medium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thick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thick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thick"/>
      <top style="dotted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medium"/>
      <right style="thick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thick"/>
      <right style="dotted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thin"/>
      <top style="thin"/>
      <bottom style="thin"/>
    </border>
    <border>
      <left style="thin"/>
      <right style="thick"/>
      <top style="thick"/>
      <bottom style="thick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dotted"/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 style="thin"/>
      <bottom style="medium"/>
    </border>
    <border>
      <left style="thin"/>
      <right style="thick"/>
      <top style="medium"/>
      <bottom style="dotted"/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>
        <color indexed="8"/>
      </right>
      <top style="thick"/>
      <bottom style="medium"/>
    </border>
    <border>
      <left style="medium"/>
      <right style="thick"/>
      <top>
        <color indexed="63"/>
      </top>
      <bottom style="thick">
        <color indexed="8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>
        <color indexed="8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/>
    </border>
    <border>
      <left>
        <color indexed="63"/>
      </left>
      <right style="thick"/>
      <top style="thick">
        <color indexed="8"/>
      </top>
      <bottom style="thick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>
        <color indexed="8"/>
      </bottom>
    </border>
    <border>
      <left style="medium"/>
      <right style="thick"/>
      <top style="thick"/>
      <bottom>
        <color indexed="63"/>
      </bottom>
    </border>
    <border>
      <left style="medium"/>
      <right>
        <color indexed="63"/>
      </right>
      <top style="thick">
        <color indexed="8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14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3" fillId="25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7" borderId="7" applyNumberFormat="0" applyFont="0" applyAlignment="0" applyProtection="0"/>
    <xf numFmtId="0" fontId="51" fillId="28" borderId="0" applyNumberFormat="0" applyBorder="0" applyAlignment="0" applyProtection="0"/>
    <xf numFmtId="0" fontId="52" fillId="29" borderId="8" applyNumberFormat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0" fontId="57" fillId="29" borderId="1" applyNumberFormat="0" applyAlignment="0" applyProtection="0"/>
    <xf numFmtId="9" fontId="0" fillId="0" borderId="0" applyFont="0" applyFill="0" applyBorder="0" applyAlignment="0" applyProtection="0"/>
  </cellStyleXfs>
  <cellXfs count="392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32" borderId="16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0" fontId="8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3" fillId="0" borderId="21" xfId="0" applyFont="1" applyBorder="1" applyAlignment="1">
      <alignment horizontal="right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1" xfId="0" applyFont="1" applyBorder="1" applyAlignment="1">
      <alignment/>
    </xf>
    <xf numFmtId="0" fontId="3" fillId="0" borderId="20" xfId="0" applyFont="1" applyFill="1" applyBorder="1" applyAlignment="1">
      <alignment horizontal="right"/>
    </xf>
    <xf numFmtId="0" fontId="8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8" fillId="0" borderId="19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32" xfId="0" applyFont="1" applyBorder="1" applyAlignment="1">
      <alignment/>
    </xf>
    <xf numFmtId="0" fontId="8" fillId="0" borderId="32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3" fillId="0" borderId="32" xfId="0" applyFont="1" applyBorder="1" applyAlignment="1">
      <alignment horizontal="right"/>
    </xf>
    <xf numFmtId="0" fontId="3" fillId="0" borderId="33" xfId="0" applyFont="1" applyBorder="1" applyAlignment="1">
      <alignment/>
    </xf>
    <xf numFmtId="0" fontId="3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32" borderId="38" xfId="0" applyFont="1" applyFill="1" applyBorder="1" applyAlignment="1">
      <alignment/>
    </xf>
    <xf numFmtId="0" fontId="7" fillId="32" borderId="34" xfId="0" applyFont="1" applyFill="1" applyBorder="1" applyAlignment="1">
      <alignment horizontal="center"/>
    </xf>
    <xf numFmtId="0" fontId="7" fillId="32" borderId="35" xfId="0" applyFont="1" applyFill="1" applyBorder="1" applyAlignment="1">
      <alignment horizontal="center"/>
    </xf>
    <xf numFmtId="0" fontId="7" fillId="32" borderId="39" xfId="0" applyFont="1" applyFill="1" applyBorder="1" applyAlignment="1">
      <alignment horizontal="center"/>
    </xf>
    <xf numFmtId="0" fontId="7" fillId="32" borderId="40" xfId="0" applyFont="1" applyFill="1" applyBorder="1" applyAlignment="1">
      <alignment horizontal="center"/>
    </xf>
    <xf numFmtId="0" fontId="7" fillId="32" borderId="41" xfId="0" applyFont="1" applyFill="1" applyBorder="1" applyAlignment="1">
      <alignment horizontal="center"/>
    </xf>
    <xf numFmtId="0" fontId="7" fillId="0" borderId="42" xfId="0" applyFont="1" applyBorder="1" applyAlignment="1">
      <alignment/>
    </xf>
    <xf numFmtId="0" fontId="3" fillId="32" borderId="21" xfId="0" applyFont="1" applyFill="1" applyBorder="1" applyAlignment="1">
      <alignment horizontal="right"/>
    </xf>
    <xf numFmtId="0" fontId="3" fillId="32" borderId="0" xfId="0" applyFont="1" applyFill="1" applyBorder="1" applyAlignment="1">
      <alignment horizontal="right"/>
    </xf>
    <xf numFmtId="0" fontId="7" fillId="0" borderId="43" xfId="0" applyFont="1" applyFill="1" applyBorder="1" applyAlignment="1">
      <alignment/>
    </xf>
    <xf numFmtId="0" fontId="3" fillId="32" borderId="30" xfId="0" applyFont="1" applyFill="1" applyBorder="1" applyAlignment="1">
      <alignment horizontal="right"/>
    </xf>
    <xf numFmtId="0" fontId="12" fillId="32" borderId="17" xfId="0" applyFont="1" applyFill="1" applyBorder="1" applyAlignment="1">
      <alignment horizontal="right"/>
    </xf>
    <xf numFmtId="0" fontId="7" fillId="0" borderId="44" xfId="0" applyFont="1" applyBorder="1" applyAlignment="1">
      <alignment/>
    </xf>
    <xf numFmtId="0" fontId="3" fillId="32" borderId="45" xfId="0" applyFont="1" applyFill="1" applyBorder="1" applyAlignment="1">
      <alignment horizontal="right"/>
    </xf>
    <xf numFmtId="0" fontId="3" fillId="0" borderId="46" xfId="0" applyFont="1" applyBorder="1" applyAlignment="1">
      <alignment horizontal="right"/>
    </xf>
    <xf numFmtId="0" fontId="3" fillId="0" borderId="47" xfId="0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0" fontId="14" fillId="0" borderId="34" xfId="0" applyFont="1" applyBorder="1" applyAlignment="1">
      <alignment/>
    </xf>
    <xf numFmtId="0" fontId="13" fillId="0" borderId="34" xfId="0" applyFont="1" applyBorder="1" applyAlignment="1">
      <alignment/>
    </xf>
    <xf numFmtId="0" fontId="14" fillId="0" borderId="35" xfId="0" applyFont="1" applyBorder="1" applyAlignment="1">
      <alignment horizontal="right"/>
    </xf>
    <xf numFmtId="0" fontId="13" fillId="0" borderId="48" xfId="0" applyFont="1" applyBorder="1" applyAlignment="1">
      <alignment/>
    </xf>
    <xf numFmtId="0" fontId="13" fillId="0" borderId="49" xfId="0" applyFont="1" applyBorder="1" applyAlignment="1">
      <alignment/>
    </xf>
    <xf numFmtId="0" fontId="14" fillId="0" borderId="50" xfId="0" applyFont="1" applyBorder="1" applyAlignment="1">
      <alignment/>
    </xf>
    <xf numFmtId="0" fontId="8" fillId="0" borderId="51" xfId="0" applyFont="1" applyBorder="1" applyAlignment="1">
      <alignment/>
    </xf>
    <xf numFmtId="0" fontId="12" fillId="32" borderId="52" xfId="0" applyFont="1" applyFill="1" applyBorder="1" applyAlignment="1">
      <alignment horizontal="right"/>
    </xf>
    <xf numFmtId="0" fontId="12" fillId="0" borderId="34" xfId="0" applyFont="1" applyBorder="1" applyAlignment="1">
      <alignment horizontal="right"/>
    </xf>
    <xf numFmtId="0" fontId="8" fillId="0" borderId="44" xfId="0" applyFont="1" applyBorder="1" applyAlignment="1">
      <alignment/>
    </xf>
    <xf numFmtId="0" fontId="8" fillId="32" borderId="53" xfId="0" applyFont="1" applyFill="1" applyBorder="1" applyAlignment="1">
      <alignment horizontal="center"/>
    </xf>
    <xf numFmtId="0" fontId="8" fillId="32" borderId="54" xfId="0" applyFont="1" applyFill="1" applyBorder="1" applyAlignment="1">
      <alignment horizontal="center"/>
    </xf>
    <xf numFmtId="0" fontId="3" fillId="0" borderId="37" xfId="0" applyFont="1" applyBorder="1" applyAlignment="1">
      <alignment/>
    </xf>
    <xf numFmtId="0" fontId="8" fillId="0" borderId="48" xfId="0" applyFont="1" applyBorder="1" applyAlignment="1">
      <alignment/>
    </xf>
    <xf numFmtId="0" fontId="8" fillId="0" borderId="49" xfId="0" applyFont="1" applyBorder="1" applyAlignment="1">
      <alignment/>
    </xf>
    <xf numFmtId="0" fontId="8" fillId="0" borderId="49" xfId="0" applyFont="1" applyBorder="1" applyAlignment="1">
      <alignment horizontal="right"/>
    </xf>
    <xf numFmtId="0" fontId="3" fillId="0" borderId="55" xfId="0" applyFont="1" applyBorder="1" applyAlignment="1">
      <alignment horizontal="right"/>
    </xf>
    <xf numFmtId="0" fontId="8" fillId="0" borderId="38" xfId="0" applyFont="1" applyBorder="1" applyAlignment="1">
      <alignment/>
    </xf>
    <xf numFmtId="0" fontId="7" fillId="32" borderId="52" xfId="0" applyFont="1" applyFill="1" applyBorder="1" applyAlignment="1">
      <alignment horizontal="center"/>
    </xf>
    <xf numFmtId="0" fontId="12" fillId="0" borderId="37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4" xfId="0" applyFont="1" applyBorder="1" applyAlignment="1">
      <alignment horizontal="right"/>
    </xf>
    <xf numFmtId="0" fontId="12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56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7" fillId="0" borderId="57" xfId="0" applyFont="1" applyBorder="1" applyAlignment="1">
      <alignment horizontal="center" wrapText="1"/>
    </xf>
    <xf numFmtId="0" fontId="8" fillId="0" borderId="28" xfId="0" applyFont="1" applyFill="1" applyBorder="1" applyAlignment="1">
      <alignment/>
    </xf>
    <xf numFmtId="0" fontId="8" fillId="0" borderId="27" xfId="0" applyFont="1" applyFill="1" applyBorder="1" applyAlignment="1">
      <alignment wrapText="1"/>
    </xf>
    <xf numFmtId="0" fontId="8" fillId="0" borderId="28" xfId="0" applyFont="1" applyFill="1" applyBorder="1" applyAlignment="1">
      <alignment wrapText="1"/>
    </xf>
    <xf numFmtId="0" fontId="8" fillId="0" borderId="58" xfId="0" applyFont="1" applyFill="1" applyBorder="1" applyAlignment="1">
      <alignment/>
    </xf>
    <xf numFmtId="0" fontId="7" fillId="0" borderId="58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32" xfId="0" applyFont="1" applyFill="1" applyBorder="1" applyAlignment="1">
      <alignment horizontal="right"/>
    </xf>
    <xf numFmtId="0" fontId="3" fillId="0" borderId="35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right"/>
    </xf>
    <xf numFmtId="0" fontId="3" fillId="0" borderId="50" xfId="0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59" xfId="0" applyFont="1" applyFill="1" applyBorder="1" applyAlignment="1">
      <alignment/>
    </xf>
    <xf numFmtId="0" fontId="3" fillId="0" borderId="30" xfId="0" applyFont="1" applyFill="1" applyBorder="1" applyAlignment="1">
      <alignment horizontal="center"/>
    </xf>
    <xf numFmtId="0" fontId="7" fillId="0" borderId="30" xfId="0" applyFont="1" applyFill="1" applyBorder="1" applyAlignment="1">
      <alignment/>
    </xf>
    <xf numFmtId="0" fontId="7" fillId="0" borderId="6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32" borderId="65" xfId="0" applyFont="1" applyFill="1" applyBorder="1" applyAlignment="1">
      <alignment horizontal="center"/>
    </xf>
    <xf numFmtId="0" fontId="7" fillId="32" borderId="66" xfId="0" applyFont="1" applyFill="1" applyBorder="1" applyAlignment="1">
      <alignment horizontal="center"/>
    </xf>
    <xf numFmtId="0" fontId="7" fillId="0" borderId="61" xfId="0" applyFont="1" applyBorder="1" applyAlignment="1">
      <alignment horizontal="center" wrapText="1"/>
    </xf>
    <xf numFmtId="0" fontId="7" fillId="0" borderId="61" xfId="0" applyFont="1" applyFill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32" borderId="67" xfId="0" applyFont="1" applyFill="1" applyBorder="1" applyAlignment="1">
      <alignment horizontal="right"/>
    </xf>
    <xf numFmtId="0" fontId="12" fillId="32" borderId="68" xfId="0" applyFont="1" applyFill="1" applyBorder="1" applyAlignment="1">
      <alignment horizontal="right"/>
    </xf>
    <xf numFmtId="0" fontId="3" fillId="32" borderId="69" xfId="0" applyFont="1" applyFill="1" applyBorder="1" applyAlignment="1">
      <alignment horizontal="right"/>
    </xf>
    <xf numFmtId="0" fontId="3" fillId="0" borderId="70" xfId="0" applyFont="1" applyFill="1" applyBorder="1" applyAlignment="1">
      <alignment horizontal="right"/>
    </xf>
    <xf numFmtId="0" fontId="3" fillId="0" borderId="71" xfId="0" applyFont="1" applyFill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73" xfId="0" applyFont="1" applyFill="1" applyBorder="1" applyAlignment="1">
      <alignment horizontal="center"/>
    </xf>
    <xf numFmtId="0" fontId="12" fillId="0" borderId="35" xfId="0" applyFont="1" applyBorder="1" applyAlignment="1">
      <alignment horizontal="right"/>
    </xf>
    <xf numFmtId="0" fontId="12" fillId="32" borderId="33" xfId="0" applyFont="1" applyFill="1" applyBorder="1" applyAlignment="1">
      <alignment horizontal="right"/>
    </xf>
    <xf numFmtId="0" fontId="12" fillId="32" borderId="18" xfId="0" applyFont="1" applyFill="1" applyBorder="1" applyAlignment="1">
      <alignment horizontal="right"/>
    </xf>
    <xf numFmtId="0" fontId="8" fillId="0" borderId="20" xfId="0" applyFont="1" applyBorder="1" applyAlignment="1">
      <alignment horizontal="center"/>
    </xf>
    <xf numFmtId="0" fontId="12" fillId="0" borderId="36" xfId="0" applyFont="1" applyBorder="1" applyAlignment="1">
      <alignment horizontal="right"/>
    </xf>
    <xf numFmtId="0" fontId="12" fillId="0" borderId="37" xfId="0" applyFont="1" applyBorder="1" applyAlignment="1">
      <alignment horizontal="right"/>
    </xf>
    <xf numFmtId="0" fontId="7" fillId="0" borderId="74" xfId="0" applyFont="1" applyBorder="1" applyAlignment="1">
      <alignment/>
    </xf>
    <xf numFmtId="0" fontId="8" fillId="0" borderId="47" xfId="0" applyFont="1" applyFill="1" applyBorder="1" applyAlignment="1">
      <alignment wrapText="1"/>
    </xf>
    <xf numFmtId="0" fontId="3" fillId="32" borderId="75" xfId="0" applyFont="1" applyFill="1" applyBorder="1" applyAlignment="1">
      <alignment horizontal="right"/>
    </xf>
    <xf numFmtId="0" fontId="3" fillId="0" borderId="47" xfId="0" applyFont="1" applyBorder="1" applyAlignment="1">
      <alignment horizontal="right"/>
    </xf>
    <xf numFmtId="0" fontId="7" fillId="0" borderId="60" xfId="0" applyFont="1" applyBorder="1" applyAlignment="1">
      <alignment horizontal="center" wrapText="1"/>
    </xf>
    <xf numFmtId="0" fontId="8" fillId="0" borderId="76" xfId="0" applyFont="1" applyBorder="1" applyAlignment="1">
      <alignment/>
    </xf>
    <xf numFmtId="0" fontId="7" fillId="0" borderId="77" xfId="0" applyFont="1" applyBorder="1" applyAlignment="1">
      <alignment/>
    </xf>
    <xf numFmtId="0" fontId="8" fillId="0" borderId="78" xfId="0" applyFont="1" applyFill="1" applyBorder="1" applyAlignment="1">
      <alignment wrapText="1"/>
    </xf>
    <xf numFmtId="0" fontId="3" fillId="32" borderId="79" xfId="0" applyFont="1" applyFill="1" applyBorder="1" applyAlignment="1">
      <alignment horizontal="right"/>
    </xf>
    <xf numFmtId="0" fontId="3" fillId="0" borderId="78" xfId="0" applyFont="1" applyBorder="1" applyAlignment="1">
      <alignment horizontal="right"/>
    </xf>
    <xf numFmtId="0" fontId="8" fillId="0" borderId="80" xfId="0" applyFont="1" applyBorder="1" applyAlignment="1">
      <alignment horizontal="center"/>
    </xf>
    <xf numFmtId="0" fontId="8" fillId="0" borderId="81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7" fillId="0" borderId="62" xfId="0" applyFont="1" applyBorder="1" applyAlignment="1">
      <alignment horizontal="center" wrapText="1"/>
    </xf>
    <xf numFmtId="0" fontId="4" fillId="0" borderId="61" xfId="0" applyFont="1" applyBorder="1" applyAlignment="1">
      <alignment/>
    </xf>
    <xf numFmtId="0" fontId="4" fillId="0" borderId="57" xfId="0" applyFont="1" applyBorder="1" applyAlignment="1">
      <alignment/>
    </xf>
    <xf numFmtId="0" fontId="4" fillId="32" borderId="66" xfId="0" applyFont="1" applyFill="1" applyBorder="1" applyAlignment="1">
      <alignment/>
    </xf>
    <xf numFmtId="0" fontId="4" fillId="0" borderId="60" xfId="0" applyFont="1" applyBorder="1" applyAlignment="1">
      <alignment/>
    </xf>
    <xf numFmtId="0" fontId="7" fillId="0" borderId="61" xfId="0" applyFont="1" applyBorder="1" applyAlignment="1">
      <alignment/>
    </xf>
    <xf numFmtId="0" fontId="10" fillId="0" borderId="61" xfId="0" applyFont="1" applyBorder="1" applyAlignment="1">
      <alignment/>
    </xf>
    <xf numFmtId="0" fontId="4" fillId="0" borderId="60" xfId="0" applyFont="1" applyBorder="1" applyAlignment="1">
      <alignment wrapText="1"/>
    </xf>
    <xf numFmtId="0" fontId="4" fillId="0" borderId="61" xfId="0" applyFont="1" applyBorder="1" applyAlignment="1">
      <alignment wrapText="1"/>
    </xf>
    <xf numFmtId="0" fontId="4" fillId="0" borderId="65" xfId="0" applyFont="1" applyBorder="1" applyAlignment="1">
      <alignment/>
    </xf>
    <xf numFmtId="0" fontId="7" fillId="32" borderId="84" xfId="0" applyFont="1" applyFill="1" applyBorder="1" applyAlignment="1">
      <alignment horizontal="center"/>
    </xf>
    <xf numFmtId="0" fontId="4" fillId="32" borderId="85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3" fillId="0" borderId="86" xfId="0" applyFont="1" applyFill="1" applyBorder="1" applyAlignment="1">
      <alignment horizontal="center"/>
    </xf>
    <xf numFmtId="0" fontId="7" fillId="32" borderId="87" xfId="0" applyFont="1" applyFill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32" borderId="88" xfId="0" applyFont="1" applyFill="1" applyBorder="1" applyAlignment="1">
      <alignment/>
    </xf>
    <xf numFmtId="0" fontId="7" fillId="0" borderId="89" xfId="0" applyFont="1" applyBorder="1" applyAlignment="1">
      <alignment/>
    </xf>
    <xf numFmtId="0" fontId="7" fillId="0" borderId="90" xfId="0" applyFont="1" applyBorder="1" applyAlignment="1">
      <alignment/>
    </xf>
    <xf numFmtId="0" fontId="3" fillId="0" borderId="91" xfId="0" applyFont="1" applyBorder="1" applyAlignment="1">
      <alignment horizontal="center"/>
    </xf>
    <xf numFmtId="0" fontId="3" fillId="0" borderId="9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8" fillId="0" borderId="94" xfId="0" applyFont="1" applyBorder="1" applyAlignment="1">
      <alignment horizontal="center"/>
    </xf>
    <xf numFmtId="0" fontId="8" fillId="0" borderId="95" xfId="0" applyFont="1" applyBorder="1" applyAlignment="1">
      <alignment horizontal="center"/>
    </xf>
    <xf numFmtId="0" fontId="3" fillId="0" borderId="96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95" xfId="0" applyBorder="1" applyAlignment="1">
      <alignment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8" fillId="0" borderId="99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00" xfId="0" applyFont="1" applyFill="1" applyBorder="1" applyAlignment="1">
      <alignment horizontal="center"/>
    </xf>
    <xf numFmtId="0" fontId="8" fillId="0" borderId="95" xfId="0" applyFont="1" applyFill="1" applyBorder="1" applyAlignment="1">
      <alignment horizontal="center"/>
    </xf>
    <xf numFmtId="0" fontId="3" fillId="0" borderId="101" xfId="0" applyFont="1" applyFill="1" applyBorder="1" applyAlignment="1">
      <alignment horizontal="center"/>
    </xf>
    <xf numFmtId="0" fontId="0" fillId="0" borderId="102" xfId="0" applyBorder="1" applyAlignment="1">
      <alignment/>
    </xf>
    <xf numFmtId="0" fontId="0" fillId="0" borderId="103" xfId="0" applyBorder="1" applyAlignment="1">
      <alignment/>
    </xf>
    <xf numFmtId="0" fontId="0" fillId="0" borderId="104" xfId="0" applyBorder="1" applyAlignment="1">
      <alignment/>
    </xf>
    <xf numFmtId="0" fontId="0" fillId="0" borderId="100" xfId="0" applyBorder="1" applyAlignment="1">
      <alignment/>
    </xf>
    <xf numFmtId="0" fontId="8" fillId="0" borderId="102" xfId="0" applyFont="1" applyFill="1" applyBorder="1" applyAlignment="1">
      <alignment horizontal="center"/>
    </xf>
    <xf numFmtId="0" fontId="3" fillId="0" borderId="96" xfId="0" applyFont="1" applyFill="1" applyBorder="1" applyAlignment="1">
      <alignment horizontal="center"/>
    </xf>
    <xf numFmtId="0" fontId="8" fillId="0" borderId="102" xfId="0" applyFont="1" applyBorder="1" applyAlignment="1">
      <alignment horizontal="center"/>
    </xf>
    <xf numFmtId="0" fontId="7" fillId="0" borderId="105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2" fillId="32" borderId="85" xfId="0" applyFont="1" applyFill="1" applyBorder="1" applyAlignment="1">
      <alignment horizontal="right"/>
    </xf>
    <xf numFmtId="0" fontId="12" fillId="32" borderId="107" xfId="0" applyFont="1" applyFill="1" applyBorder="1" applyAlignment="1">
      <alignment horizontal="right"/>
    </xf>
    <xf numFmtId="0" fontId="12" fillId="32" borderId="16" xfId="0" applyFont="1" applyFill="1" applyBorder="1" applyAlignment="1">
      <alignment horizontal="right"/>
    </xf>
    <xf numFmtId="0" fontId="4" fillId="0" borderId="108" xfId="0" applyFont="1" applyBorder="1" applyAlignment="1">
      <alignment/>
    </xf>
    <xf numFmtId="0" fontId="4" fillId="0" borderId="105" xfId="0" applyFont="1" applyBorder="1" applyAlignment="1">
      <alignment/>
    </xf>
    <xf numFmtId="0" fontId="4" fillId="0" borderId="106" xfId="0" applyFont="1" applyBorder="1" applyAlignment="1">
      <alignment/>
    </xf>
    <xf numFmtId="0" fontId="7" fillId="32" borderId="109" xfId="0" applyFont="1" applyFill="1" applyBorder="1" applyAlignment="1">
      <alignment horizontal="center"/>
    </xf>
    <xf numFmtId="0" fontId="7" fillId="0" borderId="110" xfId="0" applyFont="1" applyBorder="1" applyAlignment="1">
      <alignment horizontal="center"/>
    </xf>
    <xf numFmtId="0" fontId="7" fillId="32" borderId="111" xfId="0" applyFont="1" applyFill="1" applyBorder="1" applyAlignment="1">
      <alignment horizontal="center"/>
    </xf>
    <xf numFmtId="0" fontId="7" fillId="0" borderId="112" xfId="0" applyFont="1" applyBorder="1" applyAlignment="1">
      <alignment horizontal="center"/>
    </xf>
    <xf numFmtId="0" fontId="7" fillId="0" borderId="113" xfId="0" applyFont="1" applyBorder="1" applyAlignment="1">
      <alignment horizontal="center"/>
    </xf>
    <xf numFmtId="0" fontId="7" fillId="0" borderId="114" xfId="0" applyFont="1" applyBorder="1" applyAlignment="1">
      <alignment horizontal="center"/>
    </xf>
    <xf numFmtId="0" fontId="7" fillId="0" borderId="112" xfId="0" applyFont="1" applyFill="1" applyBorder="1" applyAlignment="1">
      <alignment horizontal="center"/>
    </xf>
    <xf numFmtId="0" fontId="9" fillId="0" borderId="114" xfId="0" applyFont="1" applyBorder="1" applyAlignment="1">
      <alignment horizontal="center"/>
    </xf>
    <xf numFmtId="0" fontId="7" fillId="0" borderId="109" xfId="0" applyFont="1" applyBorder="1" applyAlignment="1">
      <alignment horizontal="center"/>
    </xf>
    <xf numFmtId="0" fontId="3" fillId="0" borderId="115" xfId="0" applyFont="1" applyBorder="1" applyAlignment="1">
      <alignment horizontal="right"/>
    </xf>
    <xf numFmtId="0" fontId="3" fillId="0" borderId="52" xfId="0" applyFont="1" applyBorder="1" applyAlignment="1">
      <alignment horizontal="center"/>
    </xf>
    <xf numFmtId="0" fontId="7" fillId="32" borderId="116" xfId="0" applyFont="1" applyFill="1" applyBorder="1" applyAlignment="1">
      <alignment horizontal="center"/>
    </xf>
    <xf numFmtId="0" fontId="3" fillId="0" borderId="53" xfId="0" applyFont="1" applyBorder="1" applyAlignment="1">
      <alignment horizontal="right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right"/>
    </xf>
    <xf numFmtId="0" fontId="12" fillId="32" borderId="115" xfId="0" applyFont="1" applyFill="1" applyBorder="1" applyAlignment="1">
      <alignment horizontal="right"/>
    </xf>
    <xf numFmtId="0" fontId="3" fillId="0" borderId="53" xfId="0" applyFont="1" applyBorder="1" applyAlignment="1">
      <alignment horizontal="center"/>
    </xf>
    <xf numFmtId="0" fontId="3" fillId="0" borderId="118" xfId="0" applyFont="1" applyBorder="1" applyAlignment="1">
      <alignment horizontal="center"/>
    </xf>
    <xf numFmtId="0" fontId="3" fillId="0" borderId="117" xfId="0" applyFont="1" applyBorder="1" applyAlignment="1">
      <alignment horizontal="center"/>
    </xf>
    <xf numFmtId="0" fontId="3" fillId="0" borderId="54" xfId="0" applyFont="1" applyBorder="1" applyAlignment="1">
      <alignment horizontal="right"/>
    </xf>
    <xf numFmtId="0" fontId="12" fillId="0" borderId="52" xfId="0" applyFont="1" applyBorder="1" applyAlignment="1">
      <alignment horizontal="right"/>
    </xf>
    <xf numFmtId="0" fontId="12" fillId="0" borderId="52" xfId="0" applyFont="1" applyBorder="1" applyAlignment="1">
      <alignment/>
    </xf>
    <xf numFmtId="0" fontId="4" fillId="0" borderId="84" xfId="0" applyFont="1" applyBorder="1" applyAlignment="1">
      <alignment/>
    </xf>
    <xf numFmtId="0" fontId="7" fillId="0" borderId="119" xfId="0" applyFont="1" applyBorder="1" applyAlignment="1">
      <alignment horizontal="center"/>
    </xf>
    <xf numFmtId="0" fontId="7" fillId="32" borderId="17" xfId="0" applyFont="1" applyFill="1" applyBorder="1" applyAlignment="1">
      <alignment horizontal="center"/>
    </xf>
    <xf numFmtId="0" fontId="7" fillId="0" borderId="120" xfId="0" applyFont="1" applyBorder="1" applyAlignment="1">
      <alignment horizontal="center"/>
    </xf>
    <xf numFmtId="0" fontId="4" fillId="32" borderId="84" xfId="0" applyFont="1" applyFill="1" applyBorder="1" applyAlignment="1">
      <alignment horizontal="center"/>
    </xf>
    <xf numFmtId="0" fontId="7" fillId="0" borderId="108" xfId="0" applyFont="1" applyBorder="1" applyAlignment="1">
      <alignment horizontal="center"/>
    </xf>
    <xf numFmtId="0" fontId="7" fillId="32" borderId="85" xfId="0" applyFont="1" applyFill="1" applyBorder="1" applyAlignment="1">
      <alignment horizontal="center"/>
    </xf>
    <xf numFmtId="0" fontId="7" fillId="0" borderId="108" xfId="0" applyFont="1" applyBorder="1" applyAlignment="1">
      <alignment horizontal="center" wrapText="1"/>
    </xf>
    <xf numFmtId="0" fontId="7" fillId="0" borderId="105" xfId="0" applyFont="1" applyBorder="1" applyAlignment="1">
      <alignment horizontal="center" wrapText="1"/>
    </xf>
    <xf numFmtId="0" fontId="4" fillId="0" borderId="84" xfId="0" applyFont="1" applyBorder="1" applyAlignment="1">
      <alignment horizontal="center"/>
    </xf>
    <xf numFmtId="0" fontId="7" fillId="0" borderId="121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20" fillId="0" borderId="0" xfId="0" applyFont="1" applyAlignment="1">
      <alignment horizontal="left" indent="4"/>
    </xf>
    <xf numFmtId="0" fontId="3" fillId="32" borderId="122" xfId="0" applyFont="1" applyFill="1" applyBorder="1" applyAlignment="1">
      <alignment horizontal="right"/>
    </xf>
    <xf numFmtId="0" fontId="3" fillId="0" borderId="123" xfId="0" applyFont="1" applyFill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0" fillId="0" borderId="24" xfId="0" applyBorder="1" applyAlignment="1">
      <alignment/>
    </xf>
    <xf numFmtId="0" fontId="3" fillId="0" borderId="50" xfId="0" applyFont="1" applyBorder="1" applyAlignment="1">
      <alignment horizontal="right"/>
    </xf>
    <xf numFmtId="0" fontId="7" fillId="0" borderId="124" xfId="0" applyFont="1" applyFill="1" applyBorder="1" applyAlignment="1">
      <alignment/>
    </xf>
    <xf numFmtId="0" fontId="3" fillId="32" borderId="38" xfId="0" applyFont="1" applyFill="1" applyBorder="1" applyAlignment="1">
      <alignment horizontal="right"/>
    </xf>
    <xf numFmtId="0" fontId="3" fillId="0" borderId="58" xfId="0" applyFont="1" applyFill="1" applyBorder="1" applyAlignment="1">
      <alignment horizontal="right"/>
    </xf>
    <xf numFmtId="0" fontId="14" fillId="0" borderId="125" xfId="0" applyFont="1" applyFill="1" applyBorder="1" applyAlignment="1">
      <alignment horizontal="right"/>
    </xf>
    <xf numFmtId="0" fontId="13" fillId="0" borderId="36" xfId="0" applyFont="1" applyBorder="1" applyAlignment="1">
      <alignment/>
    </xf>
    <xf numFmtId="0" fontId="14" fillId="0" borderId="37" xfId="0" applyFont="1" applyBorder="1" applyAlignment="1">
      <alignment/>
    </xf>
    <xf numFmtId="0" fontId="8" fillId="0" borderId="34" xfId="0" applyFont="1" applyBorder="1" applyAlignment="1">
      <alignment/>
    </xf>
    <xf numFmtId="0" fontId="3" fillId="0" borderId="37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7" fillId="0" borderId="126" xfId="0" applyFont="1" applyBorder="1" applyAlignment="1">
      <alignment/>
    </xf>
    <xf numFmtId="0" fontId="7" fillId="0" borderId="127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0" fontId="3" fillId="32" borderId="127" xfId="0" applyFont="1" applyFill="1" applyBorder="1" applyAlignment="1">
      <alignment horizontal="right"/>
    </xf>
    <xf numFmtId="0" fontId="3" fillId="0" borderId="128" xfId="0" applyFont="1" applyFill="1" applyBorder="1" applyAlignment="1">
      <alignment horizontal="right"/>
    </xf>
    <xf numFmtId="0" fontId="3" fillId="0" borderId="129" xfId="0" applyFont="1" applyBorder="1" applyAlignment="1">
      <alignment horizontal="center"/>
    </xf>
    <xf numFmtId="0" fontId="3" fillId="0" borderId="130" xfId="0" applyFont="1" applyBorder="1" applyAlignment="1">
      <alignment horizontal="center"/>
    </xf>
    <xf numFmtId="0" fontId="8" fillId="0" borderId="131" xfId="0" applyFont="1" applyBorder="1" applyAlignment="1">
      <alignment horizontal="center"/>
    </xf>
    <xf numFmtId="0" fontId="3" fillId="0" borderId="132" xfId="0" applyFont="1" applyFill="1" applyBorder="1" applyAlignment="1">
      <alignment horizontal="center"/>
    </xf>
    <xf numFmtId="0" fontId="8" fillId="0" borderId="133" xfId="0" applyFont="1" applyBorder="1" applyAlignment="1">
      <alignment horizontal="center"/>
    </xf>
    <xf numFmtId="0" fontId="3" fillId="0" borderId="132" xfId="0" applyFont="1" applyBorder="1" applyAlignment="1">
      <alignment horizontal="center"/>
    </xf>
    <xf numFmtId="0" fontId="7" fillId="0" borderId="127" xfId="0" applyFont="1" applyBorder="1" applyAlignment="1">
      <alignment horizontal="center"/>
    </xf>
    <xf numFmtId="0" fontId="7" fillId="0" borderId="134" xfId="0" applyFont="1" applyBorder="1" applyAlignment="1">
      <alignment/>
    </xf>
    <xf numFmtId="0" fontId="7" fillId="0" borderId="134" xfId="0" applyFont="1" applyFill="1" applyBorder="1" applyAlignment="1">
      <alignment/>
    </xf>
    <xf numFmtId="0" fontId="8" fillId="0" borderId="135" xfId="0" applyFont="1" applyFill="1" applyBorder="1" applyAlignment="1">
      <alignment/>
    </xf>
    <xf numFmtId="0" fontId="3" fillId="32" borderId="136" xfId="0" applyFont="1" applyFill="1" applyBorder="1" applyAlignment="1">
      <alignment horizontal="right"/>
    </xf>
    <xf numFmtId="0" fontId="3" fillId="0" borderId="137" xfId="0" applyFont="1" applyFill="1" applyBorder="1" applyAlignment="1">
      <alignment horizontal="right"/>
    </xf>
    <xf numFmtId="0" fontId="3" fillId="0" borderId="138" xfId="0" applyFont="1" applyBorder="1" applyAlignment="1">
      <alignment horizontal="center"/>
    </xf>
    <xf numFmtId="0" fontId="8" fillId="0" borderId="138" xfId="0" applyFont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8" fillId="0" borderId="139" xfId="0" applyFont="1" applyBorder="1" applyAlignment="1">
      <alignment horizontal="center"/>
    </xf>
    <xf numFmtId="0" fontId="8" fillId="0" borderId="140" xfId="0" applyFont="1" applyBorder="1" applyAlignment="1">
      <alignment horizontal="center"/>
    </xf>
    <xf numFmtId="0" fontId="3" fillId="0" borderId="141" xfId="0" applyFont="1" applyBorder="1" applyAlignment="1">
      <alignment horizontal="center"/>
    </xf>
    <xf numFmtId="0" fontId="8" fillId="0" borderId="142" xfId="0" applyFont="1" applyBorder="1" applyAlignment="1">
      <alignment horizontal="center"/>
    </xf>
    <xf numFmtId="0" fontId="8" fillId="0" borderId="143" xfId="0" applyFont="1" applyBorder="1" applyAlignment="1">
      <alignment horizontal="center"/>
    </xf>
    <xf numFmtId="0" fontId="3" fillId="0" borderId="144" xfId="0" applyFont="1" applyBorder="1" applyAlignment="1">
      <alignment horizontal="center"/>
    </xf>
    <xf numFmtId="0" fontId="7" fillId="0" borderId="145" xfId="0" applyFont="1" applyBorder="1" applyAlignment="1">
      <alignment horizontal="center"/>
    </xf>
    <xf numFmtId="0" fontId="7" fillId="0" borderId="146" xfId="0" applyFont="1" applyBorder="1" applyAlignment="1">
      <alignment horizontal="center"/>
    </xf>
    <xf numFmtId="0" fontId="7" fillId="0" borderId="147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48" xfId="0" applyFont="1" applyBorder="1" applyAlignment="1">
      <alignment/>
    </xf>
    <xf numFmtId="0" fontId="3" fillId="0" borderId="28" xfId="0" applyFont="1" applyFill="1" applyBorder="1" applyAlignment="1">
      <alignment horizontal="right"/>
    </xf>
    <xf numFmtId="0" fontId="3" fillId="0" borderId="149" xfId="0" applyFont="1" applyBorder="1" applyAlignment="1">
      <alignment horizontal="center"/>
    </xf>
    <xf numFmtId="0" fontId="7" fillId="0" borderId="107" xfId="0" applyFont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150" xfId="0" applyFont="1" applyFill="1" applyBorder="1" applyAlignment="1">
      <alignment/>
    </xf>
    <xf numFmtId="0" fontId="3" fillId="32" borderId="17" xfId="0" applyFont="1" applyFill="1" applyBorder="1" applyAlignment="1">
      <alignment horizontal="right"/>
    </xf>
    <xf numFmtId="0" fontId="3" fillId="0" borderId="150" xfId="0" applyFont="1" applyFill="1" applyBorder="1" applyAlignment="1">
      <alignment horizontal="right"/>
    </xf>
    <xf numFmtId="0" fontId="3" fillId="0" borderId="151" xfId="0" applyFont="1" applyBorder="1" applyAlignment="1">
      <alignment horizontal="center"/>
    </xf>
    <xf numFmtId="0" fontId="8" fillId="0" borderId="151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8" fillId="0" borderId="15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5" xfId="0" applyFont="1" applyBorder="1" applyAlignment="1">
      <alignment horizontal="center"/>
    </xf>
    <xf numFmtId="0" fontId="7" fillId="0" borderId="111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66" xfId="0" applyFont="1" applyBorder="1" applyAlignment="1">
      <alignment/>
    </xf>
    <xf numFmtId="0" fontId="7" fillId="0" borderId="8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53" xfId="0" applyBorder="1" applyAlignment="1">
      <alignment/>
    </xf>
    <xf numFmtId="0" fontId="0" fillId="0" borderId="154" xfId="0" applyBorder="1" applyAlignment="1">
      <alignment/>
    </xf>
    <xf numFmtId="0" fontId="8" fillId="0" borderId="97" xfId="0" applyFont="1" applyBorder="1" applyAlignment="1">
      <alignment horizontal="center"/>
    </xf>
    <xf numFmtId="0" fontId="3" fillId="0" borderId="98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55" xfId="0" applyFont="1" applyFill="1" applyBorder="1" applyAlignment="1">
      <alignment/>
    </xf>
    <xf numFmtId="0" fontId="8" fillId="0" borderId="155" xfId="0" applyFont="1" applyBorder="1" applyAlignment="1">
      <alignment/>
    </xf>
    <xf numFmtId="0" fontId="21" fillId="0" borderId="155" xfId="0" applyFont="1" applyBorder="1" applyAlignment="1">
      <alignment/>
    </xf>
    <xf numFmtId="0" fontId="21" fillId="0" borderId="155" xfId="0" applyFont="1" applyBorder="1" applyAlignment="1">
      <alignment horizontal="center"/>
    </xf>
    <xf numFmtId="0" fontId="8" fillId="0" borderId="155" xfId="0" applyFont="1" applyBorder="1" applyAlignment="1">
      <alignment horizontal="center"/>
    </xf>
    <xf numFmtId="0" fontId="0" fillId="0" borderId="107" xfId="0" applyBorder="1" applyAlignment="1">
      <alignment/>
    </xf>
    <xf numFmtId="0" fontId="15" fillId="32" borderId="156" xfId="0" applyFont="1" applyFill="1" applyBorder="1" applyAlignment="1">
      <alignment horizontal="center"/>
    </xf>
    <xf numFmtId="0" fontId="7" fillId="0" borderId="157" xfId="0" applyFont="1" applyBorder="1" applyAlignment="1">
      <alignment horizontal="center"/>
    </xf>
    <xf numFmtId="0" fontId="7" fillId="0" borderId="158" xfId="0" applyFont="1" applyFill="1" applyBorder="1" applyAlignment="1">
      <alignment horizontal="center"/>
    </xf>
    <xf numFmtId="0" fontId="7" fillId="0" borderId="159" xfId="0" applyFont="1" applyBorder="1" applyAlignment="1">
      <alignment horizontal="center"/>
    </xf>
    <xf numFmtId="0" fontId="7" fillId="32" borderId="160" xfId="0" applyFont="1" applyFill="1" applyBorder="1" applyAlignment="1">
      <alignment horizontal="center"/>
    </xf>
    <xf numFmtId="0" fontId="7" fillId="0" borderId="161" xfId="0" applyFont="1" applyBorder="1" applyAlignment="1">
      <alignment horizontal="center"/>
    </xf>
    <xf numFmtId="0" fontId="7" fillId="0" borderId="157" xfId="0" applyFont="1" applyFill="1" applyBorder="1" applyAlignment="1">
      <alignment horizontal="center"/>
    </xf>
    <xf numFmtId="0" fontId="8" fillId="0" borderId="157" xfId="0" applyFont="1" applyBorder="1" applyAlignment="1">
      <alignment horizontal="center" wrapText="1"/>
    </xf>
    <xf numFmtId="0" fontId="8" fillId="0" borderId="157" xfId="0" applyFont="1" applyBorder="1" applyAlignment="1">
      <alignment horizontal="center"/>
    </xf>
    <xf numFmtId="0" fontId="7" fillId="0" borderId="162" xfId="0" applyFont="1" applyFill="1" applyBorder="1" applyAlignment="1">
      <alignment horizontal="center"/>
    </xf>
    <xf numFmtId="0" fontId="7" fillId="0" borderId="160" xfId="0" applyFont="1" applyBorder="1" applyAlignment="1">
      <alignment horizontal="center"/>
    </xf>
    <xf numFmtId="0" fontId="7" fillId="0" borderId="163" xfId="0" applyFont="1" applyBorder="1" applyAlignment="1">
      <alignment horizontal="center"/>
    </xf>
    <xf numFmtId="0" fontId="7" fillId="0" borderId="164" xfId="0" applyFont="1" applyBorder="1" applyAlignment="1">
      <alignment horizontal="center"/>
    </xf>
    <xf numFmtId="0" fontId="7" fillId="0" borderId="162" xfId="0" applyFont="1" applyBorder="1" applyAlignment="1">
      <alignment horizontal="center"/>
    </xf>
    <xf numFmtId="0" fontId="7" fillId="0" borderId="156" xfId="0" applyFont="1" applyBorder="1" applyAlignment="1">
      <alignment horizontal="center"/>
    </xf>
    <xf numFmtId="0" fontId="7" fillId="32" borderId="156" xfId="0" applyFont="1" applyFill="1" applyBorder="1" applyAlignment="1">
      <alignment horizontal="center"/>
    </xf>
    <xf numFmtId="0" fontId="7" fillId="0" borderId="157" xfId="0" applyFont="1" applyBorder="1" applyAlignment="1">
      <alignment horizontal="center" wrapText="1"/>
    </xf>
    <xf numFmtId="0" fontId="0" fillId="0" borderId="165" xfId="0" applyBorder="1" applyAlignment="1">
      <alignment/>
    </xf>
    <xf numFmtId="0" fontId="0" fillId="0" borderId="166" xfId="0" applyBorder="1" applyAlignment="1">
      <alignment/>
    </xf>
    <xf numFmtId="0" fontId="7" fillId="0" borderId="167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7" fillId="0" borderId="168" xfId="0" applyFont="1" applyBorder="1" applyAlignment="1">
      <alignment horizontal="center"/>
    </xf>
    <xf numFmtId="0" fontId="7" fillId="0" borderId="169" xfId="0" applyFont="1" applyBorder="1" applyAlignment="1">
      <alignment horizontal="center"/>
    </xf>
    <xf numFmtId="0" fontId="3" fillId="0" borderId="170" xfId="0" applyFont="1" applyBorder="1" applyAlignment="1">
      <alignment horizontal="center"/>
    </xf>
    <xf numFmtId="0" fontId="3" fillId="0" borderId="171" xfId="0" applyFont="1" applyBorder="1" applyAlignment="1">
      <alignment horizontal="center"/>
    </xf>
    <xf numFmtId="0" fontId="3" fillId="0" borderId="172" xfId="0" applyFont="1" applyBorder="1" applyAlignment="1">
      <alignment horizontal="center"/>
    </xf>
    <xf numFmtId="0" fontId="3" fillId="0" borderId="173" xfId="0" applyFont="1" applyBorder="1" applyAlignment="1">
      <alignment horizontal="center"/>
    </xf>
    <xf numFmtId="0" fontId="3" fillId="0" borderId="174" xfId="0" applyFont="1" applyBorder="1" applyAlignment="1">
      <alignment horizontal="center"/>
    </xf>
    <xf numFmtId="0" fontId="7" fillId="32" borderId="17" xfId="0" applyFont="1" applyFill="1" applyBorder="1" applyAlignment="1">
      <alignment horizontal="left"/>
    </xf>
    <xf numFmtId="0" fontId="7" fillId="32" borderId="18" xfId="0" applyFont="1" applyFill="1" applyBorder="1" applyAlignment="1">
      <alignment horizontal="left"/>
    </xf>
    <xf numFmtId="0" fontId="3" fillId="0" borderId="128" xfId="0" applyFont="1" applyBorder="1" applyAlignment="1">
      <alignment horizontal="center"/>
    </xf>
    <xf numFmtId="0" fontId="3" fillId="0" borderId="175" xfId="0" applyFont="1" applyBorder="1" applyAlignment="1">
      <alignment horizontal="center"/>
    </xf>
    <xf numFmtId="0" fontId="8" fillId="0" borderId="176" xfId="0" applyFont="1" applyFill="1" applyBorder="1" applyAlignment="1">
      <alignment horizontal="center"/>
    </xf>
    <xf numFmtId="0" fontId="8" fillId="0" borderId="148" xfId="0" applyFont="1" applyFill="1" applyBorder="1" applyAlignment="1">
      <alignment horizontal="center"/>
    </xf>
    <xf numFmtId="0" fontId="8" fillId="0" borderId="177" xfId="0" applyFont="1" applyFill="1" applyBorder="1" applyAlignment="1">
      <alignment horizontal="center"/>
    </xf>
    <xf numFmtId="0" fontId="8" fillId="0" borderId="178" xfId="0" applyFont="1" applyBorder="1" applyAlignment="1">
      <alignment horizontal="center"/>
    </xf>
    <xf numFmtId="0" fontId="8" fillId="0" borderId="179" xfId="0" applyFont="1" applyBorder="1" applyAlignment="1">
      <alignment horizontal="center"/>
    </xf>
    <xf numFmtId="0" fontId="7" fillId="32" borderId="180" xfId="0" applyFont="1" applyFill="1" applyBorder="1" applyAlignment="1">
      <alignment horizontal="left"/>
    </xf>
    <xf numFmtId="0" fontId="7" fillId="32" borderId="181" xfId="0" applyFont="1" applyFill="1" applyBorder="1" applyAlignment="1">
      <alignment horizontal="left"/>
    </xf>
    <xf numFmtId="0" fontId="7" fillId="0" borderId="182" xfId="0" applyFont="1" applyBorder="1" applyAlignment="1">
      <alignment horizontal="center"/>
    </xf>
    <xf numFmtId="0" fontId="7" fillId="0" borderId="183" xfId="0" applyFont="1" applyBorder="1" applyAlignment="1">
      <alignment horizontal="center"/>
    </xf>
    <xf numFmtId="0" fontId="7" fillId="0" borderId="184" xfId="0" applyFont="1" applyBorder="1" applyAlignment="1">
      <alignment horizontal="center" wrapText="1"/>
    </xf>
    <xf numFmtId="0" fontId="7" fillId="0" borderId="185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35" xfId="0" applyFont="1" applyBorder="1" applyAlignment="1">
      <alignment horizontal="center"/>
    </xf>
    <xf numFmtId="0" fontId="10" fillId="0" borderId="186" xfId="0" applyFont="1" applyBorder="1" applyAlignment="1">
      <alignment horizontal="center" vertical="center"/>
    </xf>
    <xf numFmtId="0" fontId="10" fillId="0" borderId="187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8" fillId="0" borderId="188" xfId="0" applyFont="1" applyBorder="1" applyAlignment="1">
      <alignment horizontal="center"/>
    </xf>
    <xf numFmtId="0" fontId="8" fillId="0" borderId="189" xfId="0" applyFont="1" applyBorder="1" applyAlignment="1">
      <alignment horizontal="center"/>
    </xf>
    <xf numFmtId="0" fontId="8" fillId="0" borderId="190" xfId="0" applyFont="1" applyBorder="1" applyAlignment="1">
      <alignment horizontal="center"/>
    </xf>
    <xf numFmtId="0" fontId="8" fillId="0" borderId="191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175" xfId="0" applyFont="1" applyFill="1" applyBorder="1" applyAlignment="1">
      <alignment horizontal="center"/>
    </xf>
    <xf numFmtId="0" fontId="7" fillId="32" borderId="85" xfId="0" applyFont="1" applyFill="1" applyBorder="1" applyAlignment="1">
      <alignment horizontal="left"/>
    </xf>
    <xf numFmtId="0" fontId="7" fillId="32" borderId="192" xfId="0" applyFont="1" applyFill="1" applyBorder="1" applyAlignment="1">
      <alignment horizontal="left"/>
    </xf>
    <xf numFmtId="0" fontId="8" fillId="0" borderId="7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186" xfId="0" applyFont="1" applyBorder="1" applyAlignment="1">
      <alignment horizontal="center" vertical="center" wrapText="1"/>
    </xf>
    <xf numFmtId="0" fontId="10" fillId="0" borderId="18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4"/>
  <sheetViews>
    <sheetView tabSelected="1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G14" sqref="AG14"/>
    </sheetView>
  </sheetViews>
  <sheetFormatPr defaultColWidth="9.140625" defaultRowHeight="12.75"/>
  <cols>
    <col min="1" max="1" width="6.140625" style="0" bestFit="1" customWidth="1"/>
    <col min="2" max="2" width="12.7109375" style="29" customWidth="1"/>
    <col min="3" max="3" width="31.28125" style="103" bestFit="1" customWidth="1"/>
    <col min="4" max="4" width="4.140625" style="0" customWidth="1"/>
    <col min="5" max="5" width="4.57421875" style="0" customWidth="1"/>
    <col min="6" max="6" width="3.28125" style="0" bestFit="1" customWidth="1"/>
    <col min="7" max="7" width="3.421875" style="0" bestFit="1" customWidth="1"/>
    <col min="8" max="8" width="3.28125" style="0" customWidth="1"/>
    <col min="9" max="9" width="2.8515625" style="0" customWidth="1"/>
    <col min="10" max="10" width="3.00390625" style="29" bestFit="1" customWidth="1"/>
    <col min="11" max="11" width="3.00390625" style="0" bestFit="1" customWidth="1"/>
    <col min="12" max="12" width="3.421875" style="0" bestFit="1" customWidth="1"/>
    <col min="13" max="14" width="2.421875" style="0" bestFit="1" customWidth="1"/>
    <col min="15" max="16" width="3.00390625" style="0" bestFit="1" customWidth="1"/>
    <col min="17" max="17" width="3.421875" style="0" bestFit="1" customWidth="1"/>
    <col min="18" max="19" width="2.421875" style="0" bestFit="1" customWidth="1"/>
    <col min="20" max="21" width="3.00390625" style="0" bestFit="1" customWidth="1"/>
    <col min="22" max="22" width="3.421875" style="0" bestFit="1" customWidth="1"/>
    <col min="23" max="23" width="3.00390625" style="0" customWidth="1"/>
    <col min="24" max="24" width="2.421875" style="0" bestFit="1" customWidth="1"/>
    <col min="25" max="25" width="3.28125" style="0" bestFit="1" customWidth="1"/>
    <col min="26" max="26" width="4.8515625" style="1" hidden="1" customWidth="1"/>
    <col min="27" max="27" width="12.421875" style="1" hidden="1" customWidth="1"/>
    <col min="28" max="28" width="4.57421875" style="1" hidden="1" customWidth="1"/>
    <col min="29" max="29" width="11.421875" style="126" hidden="1" customWidth="1"/>
    <col min="30" max="30" width="4.28125" style="126" customWidth="1"/>
    <col min="31" max="31" width="18.00390625" style="126" bestFit="1" customWidth="1"/>
  </cols>
  <sheetData>
    <row r="1" spans="1:31" ht="18">
      <c r="A1" s="366" t="s">
        <v>103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</row>
    <row r="2" spans="1:31" ht="15">
      <c r="A2" s="367" t="s">
        <v>111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</row>
    <row r="3" spans="1:31" ht="15" customHeight="1">
      <c r="A3" s="368" t="s">
        <v>1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</row>
    <row r="4" spans="1:31" ht="13.5" thickBot="1">
      <c r="A4" s="369" t="s">
        <v>42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369"/>
    </row>
    <row r="5" spans="1:31" ht="14.25" thickBot="1" thickTop="1">
      <c r="A5" s="376"/>
      <c r="B5" s="355" t="s">
        <v>2</v>
      </c>
      <c r="C5" s="379" t="s">
        <v>3</v>
      </c>
      <c r="D5" s="349" t="s">
        <v>4</v>
      </c>
      <c r="E5" s="350"/>
      <c r="F5" s="346" t="s">
        <v>5</v>
      </c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8"/>
      <c r="Z5" s="344"/>
      <c r="AA5" s="364" t="s">
        <v>27</v>
      </c>
      <c r="AB5" s="362"/>
      <c r="AC5" s="364" t="s">
        <v>27</v>
      </c>
      <c r="AD5" s="370" t="s">
        <v>27</v>
      </c>
      <c r="AE5" s="371"/>
    </row>
    <row r="6" spans="1:31" ht="13.5" thickBot="1">
      <c r="A6" s="377"/>
      <c r="B6" s="356"/>
      <c r="C6" s="380"/>
      <c r="D6" s="358" t="s">
        <v>6</v>
      </c>
      <c r="E6" s="353" t="s">
        <v>7</v>
      </c>
      <c r="F6" s="42"/>
      <c r="G6" s="42"/>
      <c r="H6" s="43" t="s">
        <v>8</v>
      </c>
      <c r="I6" s="44"/>
      <c r="J6" s="104"/>
      <c r="K6" s="46"/>
      <c r="L6" s="47"/>
      <c r="M6" s="11" t="s">
        <v>9</v>
      </c>
      <c r="N6" s="48"/>
      <c r="O6" s="12"/>
      <c r="P6" s="42"/>
      <c r="Q6" s="42"/>
      <c r="R6" s="43" t="s">
        <v>10</v>
      </c>
      <c r="S6" s="44"/>
      <c r="T6" s="45"/>
      <c r="U6" s="46"/>
      <c r="V6" s="47"/>
      <c r="W6" s="11" t="s">
        <v>11</v>
      </c>
      <c r="X6" s="48"/>
      <c r="Y6" s="217"/>
      <c r="Z6" s="345"/>
      <c r="AA6" s="365"/>
      <c r="AB6" s="363"/>
      <c r="AC6" s="365"/>
      <c r="AD6" s="372"/>
      <c r="AE6" s="373"/>
    </row>
    <row r="7" spans="1:31" ht="13.5" thickBot="1">
      <c r="A7" s="378"/>
      <c r="B7" s="357"/>
      <c r="C7" s="381"/>
      <c r="D7" s="359"/>
      <c r="E7" s="354"/>
      <c r="F7" s="49" t="s">
        <v>15</v>
      </c>
      <c r="G7" s="49" t="s">
        <v>16</v>
      </c>
      <c r="H7" s="50" t="s">
        <v>17</v>
      </c>
      <c r="I7" s="50" t="s">
        <v>18</v>
      </c>
      <c r="J7" s="105" t="s">
        <v>19</v>
      </c>
      <c r="K7" s="52" t="s">
        <v>15</v>
      </c>
      <c r="L7" s="49" t="s">
        <v>16</v>
      </c>
      <c r="M7" s="50" t="s">
        <v>17</v>
      </c>
      <c r="N7" s="50" t="s">
        <v>18</v>
      </c>
      <c r="O7" s="53" t="s">
        <v>19</v>
      </c>
      <c r="P7" s="49" t="s">
        <v>15</v>
      </c>
      <c r="Q7" s="49" t="s">
        <v>16</v>
      </c>
      <c r="R7" s="50" t="s">
        <v>17</v>
      </c>
      <c r="S7" s="50" t="s">
        <v>18</v>
      </c>
      <c r="T7" s="51" t="s">
        <v>19</v>
      </c>
      <c r="U7" s="52" t="s">
        <v>15</v>
      </c>
      <c r="V7" s="49" t="s">
        <v>16</v>
      </c>
      <c r="W7" s="50" t="s">
        <v>17</v>
      </c>
      <c r="X7" s="50" t="s">
        <v>18</v>
      </c>
      <c r="Y7" s="218" t="s">
        <v>19</v>
      </c>
      <c r="Z7" s="345"/>
      <c r="AA7" s="97" t="s">
        <v>2</v>
      </c>
      <c r="AB7" s="363"/>
      <c r="AC7" s="97" t="s">
        <v>2</v>
      </c>
      <c r="AD7" s="374"/>
      <c r="AE7" s="375"/>
    </row>
    <row r="8" spans="1:31" ht="14.25" thickBot="1" thickTop="1">
      <c r="A8" s="172" t="s">
        <v>20</v>
      </c>
      <c r="B8" s="360" t="s">
        <v>44</v>
      </c>
      <c r="C8" s="361"/>
      <c r="D8" s="127">
        <f>SUM(D9:D14)</f>
        <v>24</v>
      </c>
      <c r="E8" s="128">
        <f>SUM(E9:E14)</f>
        <v>30</v>
      </c>
      <c r="F8" s="55">
        <f>SUM(F9:F14)</f>
        <v>10</v>
      </c>
      <c r="G8" s="55">
        <f>SUM(G9:G14)</f>
        <v>10</v>
      </c>
      <c r="H8" s="55">
        <f aca="true" t="shared" si="0" ref="H8:X8">SUM(H9:H14)</f>
        <v>0</v>
      </c>
      <c r="I8" s="55">
        <f t="shared" si="0"/>
        <v>0</v>
      </c>
      <c r="J8" s="56">
        <f>SUM(J9:J14)</f>
        <v>25</v>
      </c>
      <c r="K8" s="57">
        <f t="shared" si="0"/>
        <v>2</v>
      </c>
      <c r="L8" s="58">
        <f t="shared" si="0"/>
        <v>2</v>
      </c>
      <c r="M8" s="58">
        <f t="shared" si="0"/>
        <v>0</v>
      </c>
      <c r="N8" s="58">
        <f t="shared" si="0"/>
        <v>0</v>
      </c>
      <c r="O8" s="168">
        <f t="shared" si="0"/>
        <v>5</v>
      </c>
      <c r="P8" s="55">
        <f t="shared" si="0"/>
        <v>0</v>
      </c>
      <c r="Q8" s="55">
        <f t="shared" si="0"/>
        <v>0</v>
      </c>
      <c r="R8" s="55">
        <f t="shared" si="0"/>
        <v>0</v>
      </c>
      <c r="S8" s="55">
        <f t="shared" si="0"/>
        <v>0</v>
      </c>
      <c r="T8" s="56">
        <f t="shared" si="0"/>
        <v>0</v>
      </c>
      <c r="U8" s="57">
        <f t="shared" si="0"/>
        <v>0</v>
      </c>
      <c r="V8" s="58">
        <f t="shared" si="0"/>
        <v>0</v>
      </c>
      <c r="W8" s="58">
        <f t="shared" si="0"/>
        <v>0</v>
      </c>
      <c r="X8" s="58">
        <f t="shared" si="0"/>
        <v>0</v>
      </c>
      <c r="Y8" s="219">
        <f>SUM(Y9:Y14)</f>
        <v>0</v>
      </c>
      <c r="Z8" s="208"/>
      <c r="AA8" s="121"/>
      <c r="AB8" s="164"/>
      <c r="AC8" s="165"/>
      <c r="AD8" s="234"/>
      <c r="AE8" s="338" t="s">
        <v>84</v>
      </c>
    </row>
    <row r="9" spans="1:31" ht="13.5" thickTop="1">
      <c r="A9" s="173" t="s">
        <v>8</v>
      </c>
      <c r="B9" s="70" t="s">
        <v>85</v>
      </c>
      <c r="C9" s="96" t="s">
        <v>45</v>
      </c>
      <c r="D9" s="61">
        <f aca="true" t="shared" si="1" ref="D9:D14">F9+G9+H9+K9+L9+M9+P9+Q9+R9+U9+V9+W9</f>
        <v>4</v>
      </c>
      <c r="E9" s="27">
        <f aca="true" t="shared" si="2" ref="E9:E14">J9+O9+T9+Y9</f>
        <v>5</v>
      </c>
      <c r="F9" s="13"/>
      <c r="G9" s="13"/>
      <c r="H9" s="13"/>
      <c r="I9" s="13"/>
      <c r="J9" s="167"/>
      <c r="K9" s="13">
        <v>2</v>
      </c>
      <c r="L9" s="13">
        <v>2</v>
      </c>
      <c r="M9" s="13">
        <v>0</v>
      </c>
      <c r="N9" s="13" t="s">
        <v>21</v>
      </c>
      <c r="O9" s="167">
        <v>5</v>
      </c>
      <c r="P9" s="13"/>
      <c r="Q9" s="13"/>
      <c r="R9" s="13"/>
      <c r="S9" s="13"/>
      <c r="T9" s="15"/>
      <c r="U9" s="19"/>
      <c r="V9" s="17"/>
      <c r="W9" s="17"/>
      <c r="X9" s="17"/>
      <c r="Y9" s="220"/>
      <c r="Z9" s="6"/>
      <c r="AA9" s="118"/>
      <c r="AB9" s="3"/>
      <c r="AC9" s="158"/>
      <c r="AD9" s="235"/>
      <c r="AE9" s="328"/>
    </row>
    <row r="10" spans="1:31" ht="12.75">
      <c r="A10" s="174" t="s">
        <v>9</v>
      </c>
      <c r="B10" s="70" t="s">
        <v>68</v>
      </c>
      <c r="C10" s="96" t="s">
        <v>46</v>
      </c>
      <c r="D10" s="61">
        <f t="shared" si="1"/>
        <v>4</v>
      </c>
      <c r="E10" s="27">
        <f t="shared" si="2"/>
        <v>5</v>
      </c>
      <c r="F10" s="13">
        <v>2</v>
      </c>
      <c r="G10" s="13">
        <v>2</v>
      </c>
      <c r="H10" s="13">
        <v>0</v>
      </c>
      <c r="I10" s="13" t="s">
        <v>21</v>
      </c>
      <c r="J10" s="132">
        <v>5</v>
      </c>
      <c r="K10" s="16"/>
      <c r="L10" s="13"/>
      <c r="M10" s="13"/>
      <c r="N10" s="13"/>
      <c r="O10" s="14"/>
      <c r="P10" s="13"/>
      <c r="Q10" s="13"/>
      <c r="R10" s="13"/>
      <c r="S10" s="13"/>
      <c r="T10" s="15"/>
      <c r="U10" s="19"/>
      <c r="V10" s="17"/>
      <c r="W10" s="17"/>
      <c r="X10" s="17"/>
      <c r="Y10" s="220"/>
      <c r="Z10" s="6"/>
      <c r="AA10" s="118"/>
      <c r="AB10" s="3"/>
      <c r="AC10" s="155"/>
      <c r="AD10" s="199"/>
      <c r="AE10" s="324"/>
    </row>
    <row r="11" spans="1:31" ht="12.75">
      <c r="A11" s="66" t="s">
        <v>10</v>
      </c>
      <c r="B11" s="70" t="s">
        <v>69</v>
      </c>
      <c r="C11" s="96" t="s">
        <v>47</v>
      </c>
      <c r="D11" s="61">
        <f t="shared" si="1"/>
        <v>4</v>
      </c>
      <c r="E11" s="27">
        <f t="shared" si="2"/>
        <v>5</v>
      </c>
      <c r="F11" s="13">
        <v>2</v>
      </c>
      <c r="G11" s="13">
        <v>2</v>
      </c>
      <c r="H11" s="13">
        <v>0</v>
      </c>
      <c r="I11" s="13" t="s">
        <v>109</v>
      </c>
      <c r="J11" s="132">
        <v>5</v>
      </c>
      <c r="K11" s="16"/>
      <c r="L11" s="13"/>
      <c r="M11" s="13"/>
      <c r="N11" s="13"/>
      <c r="O11" s="14"/>
      <c r="P11" s="13"/>
      <c r="Q11" s="13"/>
      <c r="R11" s="13"/>
      <c r="S11" s="13"/>
      <c r="T11" s="15"/>
      <c r="U11" s="19"/>
      <c r="V11" s="17"/>
      <c r="W11" s="17"/>
      <c r="X11" s="17"/>
      <c r="Y11" s="220"/>
      <c r="Z11" s="6"/>
      <c r="AA11" s="118"/>
      <c r="AB11" s="3"/>
      <c r="AC11" s="155"/>
      <c r="AD11" s="199"/>
      <c r="AE11" s="324"/>
    </row>
    <row r="12" spans="1:31" ht="12.75">
      <c r="A12" s="66" t="s">
        <v>11</v>
      </c>
      <c r="B12" s="70" t="s">
        <v>70</v>
      </c>
      <c r="C12" s="96" t="s">
        <v>48</v>
      </c>
      <c r="D12" s="61">
        <f t="shared" si="1"/>
        <v>4</v>
      </c>
      <c r="E12" s="27">
        <f t="shared" si="2"/>
        <v>5</v>
      </c>
      <c r="F12" s="13">
        <v>2</v>
      </c>
      <c r="G12" s="13">
        <v>2</v>
      </c>
      <c r="H12" s="13">
        <v>0</v>
      </c>
      <c r="I12" s="13" t="s">
        <v>21</v>
      </c>
      <c r="J12" s="132">
        <v>5</v>
      </c>
      <c r="K12" s="16"/>
      <c r="L12" s="13"/>
      <c r="M12" s="13"/>
      <c r="N12" s="13"/>
      <c r="O12" s="14"/>
      <c r="P12" s="13"/>
      <c r="Q12" s="13"/>
      <c r="R12" s="13"/>
      <c r="S12" s="13"/>
      <c r="T12" s="15"/>
      <c r="U12" s="19"/>
      <c r="V12" s="17"/>
      <c r="W12" s="17"/>
      <c r="X12" s="17"/>
      <c r="Y12" s="220"/>
      <c r="Z12" s="6"/>
      <c r="AA12" s="118"/>
      <c r="AB12" s="3"/>
      <c r="AC12" s="155"/>
      <c r="AD12" s="199"/>
      <c r="AE12" s="324"/>
    </row>
    <row r="13" spans="1:31" ht="12.75">
      <c r="A13" s="66" t="s">
        <v>12</v>
      </c>
      <c r="B13" s="70" t="s">
        <v>71</v>
      </c>
      <c r="C13" s="96" t="s">
        <v>49</v>
      </c>
      <c r="D13" s="61">
        <f t="shared" si="1"/>
        <v>4</v>
      </c>
      <c r="E13" s="27">
        <f t="shared" si="2"/>
        <v>5</v>
      </c>
      <c r="F13" s="170">
        <v>2</v>
      </c>
      <c r="G13" s="169">
        <v>2</v>
      </c>
      <c r="H13" s="169">
        <v>0</v>
      </c>
      <c r="I13" s="169" t="s">
        <v>21</v>
      </c>
      <c r="J13" s="171">
        <v>5</v>
      </c>
      <c r="K13" s="32"/>
      <c r="L13" s="25"/>
      <c r="M13" s="25"/>
      <c r="N13" s="25"/>
      <c r="O13" s="30"/>
      <c r="P13" s="25"/>
      <c r="Q13" s="25"/>
      <c r="R13" s="25"/>
      <c r="S13" s="25"/>
      <c r="T13" s="31"/>
      <c r="U13" s="170"/>
      <c r="V13" s="169"/>
      <c r="W13" s="169"/>
      <c r="X13" s="169"/>
      <c r="Y13" s="221"/>
      <c r="Z13" s="6"/>
      <c r="AA13" s="119"/>
      <c r="AB13" s="3"/>
      <c r="AC13" s="155"/>
      <c r="AD13" s="199"/>
      <c r="AE13" s="324"/>
    </row>
    <row r="14" spans="1:31" ht="13.5" thickBot="1">
      <c r="A14" s="66" t="s">
        <v>13</v>
      </c>
      <c r="B14" s="109" t="s">
        <v>72</v>
      </c>
      <c r="C14" s="98" t="s">
        <v>61</v>
      </c>
      <c r="D14" s="61">
        <f t="shared" si="1"/>
        <v>4</v>
      </c>
      <c r="E14" s="27">
        <f t="shared" si="2"/>
        <v>5</v>
      </c>
      <c r="F14" s="20">
        <v>2</v>
      </c>
      <c r="G14" s="20">
        <v>2</v>
      </c>
      <c r="H14" s="20">
        <v>0</v>
      </c>
      <c r="I14" s="20" t="s">
        <v>109</v>
      </c>
      <c r="J14" s="133">
        <v>5</v>
      </c>
      <c r="K14" s="22"/>
      <c r="L14" s="20"/>
      <c r="M14" s="20"/>
      <c r="N14" s="20"/>
      <c r="O14" s="21"/>
      <c r="P14" s="23"/>
      <c r="Q14" s="23"/>
      <c r="R14" s="23"/>
      <c r="S14" s="23"/>
      <c r="T14" s="10"/>
      <c r="U14" s="24"/>
      <c r="V14" s="23"/>
      <c r="W14" s="23"/>
      <c r="X14" s="23"/>
      <c r="Y14" s="222"/>
      <c r="Z14" s="209"/>
      <c r="AA14" s="120"/>
      <c r="AB14" s="4"/>
      <c r="AC14" s="156"/>
      <c r="AD14" s="201"/>
      <c r="AE14" s="336"/>
    </row>
    <row r="15" spans="1:31" ht="13.5" thickBot="1">
      <c r="A15" s="9" t="s">
        <v>22</v>
      </c>
      <c r="B15" s="351" t="s">
        <v>50</v>
      </c>
      <c r="C15" s="352"/>
      <c r="D15" s="204">
        <f>SUM(D16:D32)</f>
        <v>69</v>
      </c>
      <c r="E15" s="65">
        <f>SUM(E16:E32)</f>
        <v>90</v>
      </c>
      <c r="F15" s="202">
        <f aca="true" t="shared" si="3" ref="F15:Y15">SUM(F16:F32)</f>
        <v>2</v>
      </c>
      <c r="G15" s="65">
        <f t="shared" si="3"/>
        <v>2</v>
      </c>
      <c r="H15" s="65">
        <f t="shared" si="3"/>
        <v>0</v>
      </c>
      <c r="I15" s="65">
        <f t="shared" si="3"/>
        <v>0</v>
      </c>
      <c r="J15" s="65">
        <f t="shared" si="3"/>
        <v>5</v>
      </c>
      <c r="K15" s="135">
        <f t="shared" si="3"/>
        <v>8</v>
      </c>
      <c r="L15" s="65">
        <f t="shared" si="3"/>
        <v>13</v>
      </c>
      <c r="M15" s="65">
        <f t="shared" si="3"/>
        <v>0</v>
      </c>
      <c r="N15" s="65">
        <f t="shared" si="3"/>
        <v>0</v>
      </c>
      <c r="O15" s="136">
        <f t="shared" si="3"/>
        <v>25</v>
      </c>
      <c r="P15" s="65">
        <f t="shared" si="3"/>
        <v>12</v>
      </c>
      <c r="Q15" s="65">
        <f t="shared" si="3"/>
        <v>12</v>
      </c>
      <c r="R15" s="65">
        <f t="shared" si="3"/>
        <v>0</v>
      </c>
      <c r="S15" s="65">
        <f t="shared" si="3"/>
        <v>0</v>
      </c>
      <c r="T15" s="65">
        <f t="shared" si="3"/>
        <v>30</v>
      </c>
      <c r="U15" s="135">
        <f t="shared" si="3"/>
        <v>4</v>
      </c>
      <c r="V15" s="65">
        <f t="shared" si="3"/>
        <v>4</v>
      </c>
      <c r="W15" s="65">
        <f t="shared" si="3"/>
        <v>12</v>
      </c>
      <c r="X15" s="65">
        <f t="shared" si="3"/>
        <v>0</v>
      </c>
      <c r="Y15" s="223">
        <f t="shared" si="3"/>
        <v>30</v>
      </c>
      <c r="Z15" s="210"/>
      <c r="AA15" s="122"/>
      <c r="AB15" s="5"/>
      <c r="AC15" s="157"/>
      <c r="AD15" s="236"/>
      <c r="AE15" s="327"/>
    </row>
    <row r="16" spans="1:31" ht="12.75">
      <c r="A16" s="66" t="s">
        <v>14</v>
      </c>
      <c r="B16" s="70" t="s">
        <v>73</v>
      </c>
      <c r="C16" s="96" t="s">
        <v>51</v>
      </c>
      <c r="D16" s="67">
        <f aca="true" t="shared" si="4" ref="D16:D32">F16+G16+H16+K16+L16+M16+P16+Q16+R16+U16+V16+W16</f>
        <v>5</v>
      </c>
      <c r="E16" s="68">
        <f aca="true" t="shared" si="5" ref="E16:E32">J16+O16+T16+Y16</f>
        <v>5</v>
      </c>
      <c r="F16" s="13"/>
      <c r="G16" s="13"/>
      <c r="H16" s="13"/>
      <c r="I16" s="13"/>
      <c r="J16" s="36"/>
      <c r="K16" s="16">
        <v>2</v>
      </c>
      <c r="L16" s="13">
        <v>3</v>
      </c>
      <c r="M16" s="13">
        <v>0</v>
      </c>
      <c r="N16" s="13" t="s">
        <v>21</v>
      </c>
      <c r="O16" s="14">
        <v>5</v>
      </c>
      <c r="P16" s="13"/>
      <c r="Q16" s="13"/>
      <c r="R16" s="13"/>
      <c r="S16" s="13"/>
      <c r="T16" s="15"/>
      <c r="U16" s="16"/>
      <c r="V16" s="13"/>
      <c r="W16" s="13"/>
      <c r="X16" s="13"/>
      <c r="Y16" s="224"/>
      <c r="Z16" s="211"/>
      <c r="AA16" s="115"/>
      <c r="AB16" s="2"/>
      <c r="AC16" s="158"/>
      <c r="AD16" s="235"/>
      <c r="AE16" s="328"/>
    </row>
    <row r="17" spans="1:31" ht="22.5">
      <c r="A17" s="66" t="s">
        <v>28</v>
      </c>
      <c r="B17" s="70" t="s">
        <v>74</v>
      </c>
      <c r="C17" s="99" t="s">
        <v>52</v>
      </c>
      <c r="D17" s="61">
        <f t="shared" si="4"/>
        <v>4</v>
      </c>
      <c r="E17" s="27">
        <f t="shared" si="5"/>
        <v>5</v>
      </c>
      <c r="F17" s="13"/>
      <c r="G17" s="13"/>
      <c r="H17" s="13"/>
      <c r="I17" s="13"/>
      <c r="J17" s="36"/>
      <c r="K17" s="16">
        <v>2</v>
      </c>
      <c r="L17" s="13">
        <v>2</v>
      </c>
      <c r="M17" s="13">
        <v>0</v>
      </c>
      <c r="N17" s="13" t="s">
        <v>21</v>
      </c>
      <c r="O17" s="14">
        <v>5</v>
      </c>
      <c r="P17" s="13"/>
      <c r="Q17" s="13"/>
      <c r="R17" s="13"/>
      <c r="S17" s="13"/>
      <c r="T17" s="15"/>
      <c r="U17" s="16"/>
      <c r="V17" s="13"/>
      <c r="W17" s="13"/>
      <c r="X17" s="13"/>
      <c r="Y17" s="224"/>
      <c r="Z17" s="212"/>
      <c r="AA17" s="116" t="s">
        <v>49</v>
      </c>
      <c r="AB17" s="3"/>
      <c r="AC17" s="155"/>
      <c r="AD17" s="199" t="s">
        <v>12</v>
      </c>
      <c r="AE17" s="329" t="s">
        <v>49</v>
      </c>
    </row>
    <row r="18" spans="1:31" ht="12.75" customHeight="1">
      <c r="A18" s="66" t="s">
        <v>29</v>
      </c>
      <c r="B18" s="70" t="s">
        <v>75</v>
      </c>
      <c r="C18" s="96" t="s">
        <v>63</v>
      </c>
      <c r="D18" s="61">
        <f t="shared" si="4"/>
        <v>4</v>
      </c>
      <c r="E18" s="27">
        <f t="shared" si="5"/>
        <v>5</v>
      </c>
      <c r="F18" s="13"/>
      <c r="G18" s="13"/>
      <c r="H18" s="13"/>
      <c r="I18" s="13"/>
      <c r="J18" s="36"/>
      <c r="K18" s="16">
        <v>2</v>
      </c>
      <c r="L18" s="13">
        <v>2</v>
      </c>
      <c r="M18" s="13">
        <v>0</v>
      </c>
      <c r="N18" s="13" t="s">
        <v>21</v>
      </c>
      <c r="O18" s="14">
        <v>5</v>
      </c>
      <c r="P18" s="13"/>
      <c r="Q18" s="13"/>
      <c r="R18" s="13"/>
      <c r="S18" s="13"/>
      <c r="T18" s="15"/>
      <c r="U18" s="16"/>
      <c r="V18" s="13"/>
      <c r="W18" s="13"/>
      <c r="X18" s="13"/>
      <c r="Y18" s="224"/>
      <c r="Z18" s="212"/>
      <c r="AA18" s="123" t="s">
        <v>60</v>
      </c>
      <c r="AB18" s="3"/>
      <c r="AC18" s="155"/>
      <c r="AD18" s="199"/>
      <c r="AE18" s="329"/>
    </row>
    <row r="19" spans="1:31" ht="12.75">
      <c r="A19" s="66" t="s">
        <v>30</v>
      </c>
      <c r="B19" s="70" t="s">
        <v>76</v>
      </c>
      <c r="C19" s="99" t="s">
        <v>64</v>
      </c>
      <c r="D19" s="61">
        <f t="shared" si="4"/>
        <v>4</v>
      </c>
      <c r="E19" s="27">
        <f t="shared" si="5"/>
        <v>5</v>
      </c>
      <c r="F19" s="13"/>
      <c r="G19" s="13"/>
      <c r="H19" s="13"/>
      <c r="I19" s="13"/>
      <c r="J19" s="36"/>
      <c r="K19" s="16">
        <v>0</v>
      </c>
      <c r="L19" s="13">
        <v>4</v>
      </c>
      <c r="M19" s="13">
        <v>0</v>
      </c>
      <c r="N19" s="13" t="s">
        <v>109</v>
      </c>
      <c r="O19" s="14">
        <v>5</v>
      </c>
      <c r="P19" s="13"/>
      <c r="Q19" s="13"/>
      <c r="R19" s="13"/>
      <c r="S19" s="13"/>
      <c r="T19" s="15"/>
      <c r="U19" s="16"/>
      <c r="V19" s="13"/>
      <c r="W19" s="13"/>
      <c r="X19" s="13"/>
      <c r="Y19" s="224"/>
      <c r="Z19" s="212"/>
      <c r="AA19" s="123"/>
      <c r="AB19" s="3"/>
      <c r="AC19" s="155"/>
      <c r="AD19" s="199"/>
      <c r="AE19" s="324"/>
    </row>
    <row r="20" spans="1:31" ht="12.75">
      <c r="A20" s="66" t="s">
        <v>31</v>
      </c>
      <c r="B20" s="70" t="s">
        <v>114</v>
      </c>
      <c r="C20" s="99" t="s">
        <v>65</v>
      </c>
      <c r="D20" s="61">
        <f t="shared" si="4"/>
        <v>4</v>
      </c>
      <c r="E20" s="27">
        <f t="shared" si="5"/>
        <v>5</v>
      </c>
      <c r="F20" s="13"/>
      <c r="G20" s="13"/>
      <c r="H20" s="13"/>
      <c r="I20" s="13"/>
      <c r="J20" s="36"/>
      <c r="K20" s="16"/>
      <c r="L20" s="13"/>
      <c r="M20" s="13"/>
      <c r="N20" s="13"/>
      <c r="O20" s="14"/>
      <c r="P20" s="13">
        <v>2</v>
      </c>
      <c r="Q20" s="13">
        <v>2</v>
      </c>
      <c r="R20" s="13">
        <v>0</v>
      </c>
      <c r="S20" s="13" t="s">
        <v>21</v>
      </c>
      <c r="T20" s="15">
        <v>5</v>
      </c>
      <c r="U20" s="16"/>
      <c r="V20" s="13"/>
      <c r="W20" s="13"/>
      <c r="X20" s="13"/>
      <c r="Y20" s="224"/>
      <c r="Z20" s="212"/>
      <c r="AA20" s="124" t="s">
        <v>48</v>
      </c>
      <c r="AB20" s="3"/>
      <c r="AC20" s="155"/>
      <c r="AD20" s="199" t="s">
        <v>11</v>
      </c>
      <c r="AE20" s="329" t="s">
        <v>48</v>
      </c>
    </row>
    <row r="21" spans="1:31" ht="12.75">
      <c r="A21" s="140" t="s">
        <v>32</v>
      </c>
      <c r="B21" s="109" t="s">
        <v>77</v>
      </c>
      <c r="C21" s="100" t="s">
        <v>53</v>
      </c>
      <c r="D21" s="62">
        <f t="shared" si="4"/>
        <v>4</v>
      </c>
      <c r="E21" s="28">
        <f t="shared" si="5"/>
        <v>5</v>
      </c>
      <c r="F21" s="20"/>
      <c r="G21" s="20"/>
      <c r="H21" s="20"/>
      <c r="I21" s="20"/>
      <c r="J21" s="40"/>
      <c r="K21" s="22"/>
      <c r="L21" s="20"/>
      <c r="M21" s="20"/>
      <c r="N21" s="20"/>
      <c r="O21" s="21"/>
      <c r="P21" s="20">
        <v>2</v>
      </c>
      <c r="Q21" s="20">
        <v>2</v>
      </c>
      <c r="R21" s="20">
        <v>0</v>
      </c>
      <c r="S21" s="20" t="s">
        <v>21</v>
      </c>
      <c r="T21" s="8">
        <v>5</v>
      </c>
      <c r="U21" s="22"/>
      <c r="V21" s="20"/>
      <c r="W21" s="20"/>
      <c r="X21" s="20"/>
      <c r="Y21" s="225"/>
      <c r="Z21" s="213"/>
      <c r="AA21" s="97"/>
      <c r="AB21" s="4"/>
      <c r="AC21" s="156"/>
      <c r="AD21" s="200"/>
      <c r="AE21" s="326"/>
    </row>
    <row r="22" spans="1:31" ht="12.75">
      <c r="A22" s="174" t="s">
        <v>33</v>
      </c>
      <c r="B22" s="114" t="s">
        <v>78</v>
      </c>
      <c r="C22" s="141" t="s">
        <v>62</v>
      </c>
      <c r="D22" s="142">
        <f t="shared" si="4"/>
        <v>4</v>
      </c>
      <c r="E22" s="143">
        <f t="shared" si="5"/>
        <v>5</v>
      </c>
      <c r="F22" s="25">
        <v>2</v>
      </c>
      <c r="G22" s="25">
        <v>2</v>
      </c>
      <c r="H22" s="25">
        <v>0</v>
      </c>
      <c r="I22" s="25" t="s">
        <v>21</v>
      </c>
      <c r="J22" s="113">
        <v>5</v>
      </c>
      <c r="K22" s="32"/>
      <c r="L22" s="25"/>
      <c r="M22" s="25"/>
      <c r="N22" s="25"/>
      <c r="O22" s="30"/>
      <c r="P22" s="25"/>
      <c r="Q22" s="25"/>
      <c r="R22" s="25"/>
      <c r="S22" s="25"/>
      <c r="T22" s="31"/>
      <c r="U22" s="32"/>
      <c r="V22" s="25"/>
      <c r="W22" s="25"/>
      <c r="X22" s="25"/>
      <c r="Y22" s="226"/>
      <c r="Z22" s="212"/>
      <c r="AA22" s="116"/>
      <c r="AB22" s="3"/>
      <c r="AC22" s="159"/>
      <c r="AD22" s="199"/>
      <c r="AE22" s="324"/>
    </row>
    <row r="23" spans="1:31" ht="14.25" customHeight="1">
      <c r="A23" s="66" t="s">
        <v>34</v>
      </c>
      <c r="B23" s="70" t="s">
        <v>115</v>
      </c>
      <c r="C23" s="96" t="s">
        <v>54</v>
      </c>
      <c r="D23" s="61">
        <f t="shared" si="4"/>
        <v>4</v>
      </c>
      <c r="E23" s="27">
        <f t="shared" si="5"/>
        <v>5</v>
      </c>
      <c r="F23" s="13"/>
      <c r="G23" s="13"/>
      <c r="H23" s="13"/>
      <c r="I23" s="13"/>
      <c r="J23" s="36"/>
      <c r="K23" s="16">
        <v>2</v>
      </c>
      <c r="L23" s="13">
        <v>2</v>
      </c>
      <c r="M23" s="13">
        <v>0</v>
      </c>
      <c r="N23" s="13" t="s">
        <v>21</v>
      </c>
      <c r="O23" s="14">
        <v>5</v>
      </c>
      <c r="P23" s="13"/>
      <c r="Q23" s="13"/>
      <c r="R23" s="13"/>
      <c r="S23" s="13"/>
      <c r="T23" s="15"/>
      <c r="U23" s="16"/>
      <c r="V23" s="13"/>
      <c r="W23" s="13"/>
      <c r="X23" s="13"/>
      <c r="Y23" s="224"/>
      <c r="Z23" s="211"/>
      <c r="AA23" s="144" t="s">
        <v>46</v>
      </c>
      <c r="AB23" s="3"/>
      <c r="AC23" s="160"/>
      <c r="AD23" s="199"/>
      <c r="AE23" s="324"/>
    </row>
    <row r="24" spans="1:31" ht="12.75" customHeight="1">
      <c r="A24" s="66" t="s">
        <v>35</v>
      </c>
      <c r="B24" s="70" t="s">
        <v>79</v>
      </c>
      <c r="C24" s="99" t="s">
        <v>55</v>
      </c>
      <c r="D24" s="64">
        <f t="shared" si="4"/>
        <v>4</v>
      </c>
      <c r="E24" s="69">
        <f t="shared" si="5"/>
        <v>5</v>
      </c>
      <c r="F24" s="35"/>
      <c r="G24" s="35"/>
      <c r="H24" s="35"/>
      <c r="I24" s="35"/>
      <c r="J24" s="36"/>
      <c r="K24" s="37"/>
      <c r="L24" s="35"/>
      <c r="M24" s="35"/>
      <c r="N24" s="35"/>
      <c r="O24" s="41"/>
      <c r="P24" s="37">
        <v>2</v>
      </c>
      <c r="Q24" s="35">
        <v>2</v>
      </c>
      <c r="R24" s="35">
        <v>0</v>
      </c>
      <c r="S24" s="35" t="s">
        <v>21</v>
      </c>
      <c r="T24" s="176">
        <v>5</v>
      </c>
      <c r="U24" s="13"/>
      <c r="V24" s="13"/>
      <c r="W24" s="13"/>
      <c r="X24" s="13"/>
      <c r="Y24" s="224"/>
      <c r="Z24" s="214"/>
      <c r="AA24" s="144" t="s">
        <v>46</v>
      </c>
      <c r="AB24" s="2"/>
      <c r="AC24" s="161"/>
      <c r="AD24" s="237" t="s">
        <v>9</v>
      </c>
      <c r="AE24" s="329" t="s">
        <v>46</v>
      </c>
    </row>
    <row r="25" spans="1:31" ht="13.5" thickBot="1">
      <c r="A25" s="66" t="s">
        <v>36</v>
      </c>
      <c r="B25" s="70" t="s">
        <v>80</v>
      </c>
      <c r="C25" s="96" t="s">
        <v>56</v>
      </c>
      <c r="D25" s="64">
        <f t="shared" si="4"/>
        <v>4</v>
      </c>
      <c r="E25" s="69">
        <f t="shared" si="5"/>
        <v>5</v>
      </c>
      <c r="F25" s="13"/>
      <c r="G25" s="13"/>
      <c r="H25" s="13"/>
      <c r="I25" s="13"/>
      <c r="J25" s="15"/>
      <c r="K25" s="16"/>
      <c r="L25" s="13"/>
      <c r="M25" s="13"/>
      <c r="N25" s="13"/>
      <c r="O25" s="14"/>
      <c r="P25" s="13"/>
      <c r="Q25" s="13"/>
      <c r="R25" s="13"/>
      <c r="S25" s="13"/>
      <c r="T25" s="175"/>
      <c r="U25" s="13">
        <v>2</v>
      </c>
      <c r="V25" s="13">
        <v>2</v>
      </c>
      <c r="W25" s="13">
        <v>0</v>
      </c>
      <c r="X25" s="13" t="s">
        <v>21</v>
      </c>
      <c r="Y25" s="224">
        <v>5</v>
      </c>
      <c r="Z25" s="212"/>
      <c r="AA25" s="123"/>
      <c r="AB25" s="3"/>
      <c r="AC25" s="162"/>
      <c r="AD25" s="238"/>
      <c r="AE25" s="339"/>
    </row>
    <row r="26" spans="1:34" ht="13.5" thickBot="1">
      <c r="A26" s="66" t="s">
        <v>37</v>
      </c>
      <c r="B26" s="70" t="s">
        <v>81</v>
      </c>
      <c r="C26" s="96" t="s">
        <v>57</v>
      </c>
      <c r="D26" s="64">
        <f t="shared" si="4"/>
        <v>4</v>
      </c>
      <c r="E26" s="69">
        <f t="shared" si="5"/>
        <v>5</v>
      </c>
      <c r="F26" s="13"/>
      <c r="G26" s="13"/>
      <c r="H26" s="13"/>
      <c r="I26" s="13"/>
      <c r="J26" s="36"/>
      <c r="K26" s="16"/>
      <c r="L26" s="13"/>
      <c r="M26" s="13"/>
      <c r="N26" s="13"/>
      <c r="O26" s="137"/>
      <c r="P26" s="25">
        <v>2</v>
      </c>
      <c r="Q26" s="25">
        <v>2</v>
      </c>
      <c r="R26" s="25">
        <v>0</v>
      </c>
      <c r="S26" s="25" t="s">
        <v>21</v>
      </c>
      <c r="T26" s="31">
        <v>5</v>
      </c>
      <c r="U26" s="16"/>
      <c r="V26" s="13"/>
      <c r="W26" s="13"/>
      <c r="X26" s="13"/>
      <c r="Y26" s="224"/>
      <c r="Z26" s="212"/>
      <c r="AA26" s="116"/>
      <c r="AB26" s="3"/>
      <c r="AC26" s="155"/>
      <c r="AD26" s="199"/>
      <c r="AE26" s="324"/>
      <c r="AH26" s="322"/>
    </row>
    <row r="27" spans="1:31" ht="11.25" customHeight="1">
      <c r="A27" s="66" t="s">
        <v>38</v>
      </c>
      <c r="B27" s="70" t="s">
        <v>82</v>
      </c>
      <c r="C27" s="96" t="s">
        <v>66</v>
      </c>
      <c r="D27" s="64">
        <f t="shared" si="4"/>
        <v>4</v>
      </c>
      <c r="E27" s="69">
        <f t="shared" si="5"/>
        <v>5</v>
      </c>
      <c r="F27" s="13"/>
      <c r="G27" s="13"/>
      <c r="H27" s="13"/>
      <c r="I27" s="13"/>
      <c r="J27" s="36"/>
      <c r="K27" s="16"/>
      <c r="L27" s="13"/>
      <c r="M27" s="13"/>
      <c r="N27" s="13"/>
      <c r="O27" s="137"/>
      <c r="P27" s="16">
        <v>2</v>
      </c>
      <c r="Q27" s="13">
        <v>2</v>
      </c>
      <c r="R27" s="13">
        <v>0</v>
      </c>
      <c r="S27" s="13" t="s">
        <v>21</v>
      </c>
      <c r="T27" s="14">
        <v>5</v>
      </c>
      <c r="U27" s="16"/>
      <c r="V27" s="13"/>
      <c r="W27" s="13"/>
      <c r="X27" s="13"/>
      <c r="Y27" s="224"/>
      <c r="Z27" s="212"/>
      <c r="AA27" s="154" t="s">
        <v>49</v>
      </c>
      <c r="AB27" s="6"/>
      <c r="AC27" s="162" t="s">
        <v>46</v>
      </c>
      <c r="AD27" s="238"/>
      <c r="AE27" s="339"/>
    </row>
    <row r="28" spans="1:31" ht="13.5" thickBot="1">
      <c r="A28" s="140" t="s">
        <v>39</v>
      </c>
      <c r="B28" s="109" t="s">
        <v>83</v>
      </c>
      <c r="C28" s="98" t="s">
        <v>58</v>
      </c>
      <c r="D28" s="243">
        <f t="shared" si="4"/>
        <v>4</v>
      </c>
      <c r="E28" s="244">
        <f t="shared" si="5"/>
        <v>5</v>
      </c>
      <c r="F28" s="245"/>
      <c r="G28" s="245"/>
      <c r="H28" s="20"/>
      <c r="I28" s="20"/>
      <c r="J28" s="40"/>
      <c r="K28" s="22"/>
      <c r="L28" s="20"/>
      <c r="M28" s="20"/>
      <c r="N28" s="20"/>
      <c r="O28" s="21"/>
      <c r="P28" s="20"/>
      <c r="Q28" s="20"/>
      <c r="R28" s="20"/>
      <c r="S28" s="20"/>
      <c r="T28" s="8"/>
      <c r="U28" s="22">
        <v>0</v>
      </c>
      <c r="V28" s="20">
        <v>0</v>
      </c>
      <c r="W28" s="20">
        <v>4</v>
      </c>
      <c r="X28" s="20" t="s">
        <v>21</v>
      </c>
      <c r="Y28" s="225">
        <v>5</v>
      </c>
      <c r="Z28" s="213"/>
      <c r="AA28" s="117" t="s">
        <v>45</v>
      </c>
      <c r="AB28" s="4"/>
      <c r="AC28" s="156"/>
      <c r="AD28" s="200"/>
      <c r="AE28" s="326"/>
    </row>
    <row r="29" spans="1:31" ht="13.5" thickBot="1">
      <c r="A29" s="293"/>
      <c r="B29" s="294" t="s">
        <v>104</v>
      </c>
      <c r="C29" s="295" t="s">
        <v>121</v>
      </c>
      <c r="D29" s="296">
        <f t="shared" si="4"/>
        <v>8</v>
      </c>
      <c r="E29" s="297">
        <f t="shared" si="5"/>
        <v>10</v>
      </c>
      <c r="F29" s="298"/>
      <c r="G29" s="298"/>
      <c r="H29" s="299"/>
      <c r="I29" s="299"/>
      <c r="J29" s="300"/>
      <c r="K29" s="301"/>
      <c r="L29" s="299"/>
      <c r="M29" s="299"/>
      <c r="N29" s="299"/>
      <c r="O29" s="302"/>
      <c r="P29" s="299">
        <v>2</v>
      </c>
      <c r="Q29" s="299">
        <v>2</v>
      </c>
      <c r="R29" s="299">
        <v>0</v>
      </c>
      <c r="S29" s="299" t="s">
        <v>109</v>
      </c>
      <c r="T29" s="303">
        <v>5</v>
      </c>
      <c r="U29" s="301">
        <v>2</v>
      </c>
      <c r="V29" s="299">
        <v>2</v>
      </c>
      <c r="W29" s="299">
        <v>0</v>
      </c>
      <c r="X29" s="299" t="s">
        <v>109</v>
      </c>
      <c r="Y29" s="304">
        <v>5</v>
      </c>
      <c r="Z29" s="305"/>
      <c r="AA29" s="306"/>
      <c r="AB29" s="307"/>
      <c r="AC29" s="308"/>
      <c r="AD29" s="309"/>
      <c r="AE29" s="333"/>
    </row>
    <row r="30" spans="1:31" ht="12.75">
      <c r="A30" s="290" t="s">
        <v>40</v>
      </c>
      <c r="B30" s="109"/>
      <c r="C30" s="96" t="s">
        <v>118</v>
      </c>
      <c r="D30" s="62"/>
      <c r="E30" s="291"/>
      <c r="F30" s="245"/>
      <c r="G30" s="292"/>
      <c r="H30" s="13"/>
      <c r="I30" s="13"/>
      <c r="J30" s="41"/>
      <c r="K30" s="16"/>
      <c r="L30" s="13"/>
      <c r="M30" s="13"/>
      <c r="N30" s="13"/>
      <c r="O30" s="14"/>
      <c r="P30" s="16"/>
      <c r="Q30" s="13"/>
      <c r="R30" s="13"/>
      <c r="S30" s="13"/>
      <c r="T30" s="14"/>
      <c r="U30" s="16"/>
      <c r="V30" s="13"/>
      <c r="W30" s="13"/>
      <c r="X30" s="13"/>
      <c r="Y30" s="14"/>
      <c r="Z30" s="177"/>
      <c r="AA30" s="240"/>
      <c r="AB30" s="201"/>
      <c r="AC30" s="240"/>
      <c r="AD30" s="311"/>
      <c r="AE30" s="340"/>
    </row>
    <row r="31" spans="1:31" ht="13.5" thickBot="1">
      <c r="A31" s="272" t="s">
        <v>41</v>
      </c>
      <c r="B31" s="273"/>
      <c r="C31" s="274" t="s">
        <v>119</v>
      </c>
      <c r="D31" s="275"/>
      <c r="E31" s="276"/>
      <c r="F31" s="277"/>
      <c r="G31" s="277"/>
      <c r="H31" s="278"/>
      <c r="I31" s="278"/>
      <c r="J31" s="279"/>
      <c r="K31" s="280"/>
      <c r="L31" s="281"/>
      <c r="M31" s="281"/>
      <c r="N31" s="281"/>
      <c r="O31" s="282"/>
      <c r="P31" s="283"/>
      <c r="Q31" s="284"/>
      <c r="R31" s="278"/>
      <c r="S31" s="278"/>
      <c r="T31" s="285"/>
      <c r="U31" s="280"/>
      <c r="V31" s="281"/>
      <c r="W31" s="281"/>
      <c r="X31" s="281"/>
      <c r="Y31" s="282"/>
      <c r="Z31" s="286"/>
      <c r="AA31" s="287"/>
      <c r="AB31" s="288"/>
      <c r="AC31" s="287"/>
      <c r="AD31" s="312"/>
      <c r="AE31" s="341"/>
    </row>
    <row r="32" spans="1:31" ht="13.5" thickBot="1">
      <c r="A32" s="140" t="s">
        <v>120</v>
      </c>
      <c r="B32" s="166" t="s">
        <v>106</v>
      </c>
      <c r="C32" s="101" t="s">
        <v>67</v>
      </c>
      <c r="D32" s="129">
        <f t="shared" si="4"/>
        <v>8</v>
      </c>
      <c r="E32" s="130">
        <f t="shared" si="5"/>
        <v>15</v>
      </c>
      <c r="F32" s="71"/>
      <c r="G32" s="71"/>
      <c r="H32" s="72"/>
      <c r="I32" s="72"/>
      <c r="J32" s="106"/>
      <c r="K32" s="74"/>
      <c r="L32" s="75"/>
      <c r="M32" s="75"/>
      <c r="N32" s="75"/>
      <c r="O32" s="76"/>
      <c r="P32" s="72"/>
      <c r="Q32" s="72"/>
      <c r="R32" s="72"/>
      <c r="S32" s="72"/>
      <c r="T32" s="73"/>
      <c r="U32" s="74"/>
      <c r="V32" s="75"/>
      <c r="W32" s="85">
        <v>8</v>
      </c>
      <c r="X32" s="343" t="s">
        <v>110</v>
      </c>
      <c r="Y32" s="227">
        <v>15</v>
      </c>
      <c r="Z32" s="215"/>
      <c r="AA32" s="117"/>
      <c r="AB32" s="4"/>
      <c r="AC32" s="156"/>
      <c r="AD32" s="201"/>
      <c r="AE32" s="336"/>
    </row>
    <row r="33" spans="1:31" ht="14.25" thickBot="1" thickTop="1">
      <c r="A33" s="145"/>
      <c r="B33" s="110"/>
      <c r="C33" s="102" t="s">
        <v>23</v>
      </c>
      <c r="D33" s="78">
        <f>D8+D15</f>
        <v>93</v>
      </c>
      <c r="E33" s="78">
        <f>E8+E15</f>
        <v>120</v>
      </c>
      <c r="F33" s="79">
        <f>F8+F15</f>
        <v>12</v>
      </c>
      <c r="G33" s="79">
        <f aca="true" t="shared" si="6" ref="G33:Y33">G8+G15</f>
        <v>12</v>
      </c>
      <c r="H33" s="79">
        <f t="shared" si="6"/>
        <v>0</v>
      </c>
      <c r="I33" s="79">
        <f t="shared" si="6"/>
        <v>0</v>
      </c>
      <c r="J33" s="134">
        <f t="shared" si="6"/>
        <v>30</v>
      </c>
      <c r="K33" s="138">
        <f t="shared" si="6"/>
        <v>10</v>
      </c>
      <c r="L33" s="79">
        <f t="shared" si="6"/>
        <v>15</v>
      </c>
      <c r="M33" s="79">
        <f t="shared" si="6"/>
        <v>0</v>
      </c>
      <c r="N33" s="79">
        <f t="shared" si="6"/>
        <v>0</v>
      </c>
      <c r="O33" s="139">
        <f t="shared" si="6"/>
        <v>30</v>
      </c>
      <c r="P33" s="79">
        <f t="shared" si="6"/>
        <v>12</v>
      </c>
      <c r="Q33" s="79">
        <f t="shared" si="6"/>
        <v>12</v>
      </c>
      <c r="R33" s="79">
        <f t="shared" si="6"/>
        <v>0</v>
      </c>
      <c r="S33" s="79">
        <f t="shared" si="6"/>
        <v>0</v>
      </c>
      <c r="T33" s="134">
        <f t="shared" si="6"/>
        <v>30</v>
      </c>
      <c r="U33" s="138">
        <f t="shared" si="6"/>
        <v>4</v>
      </c>
      <c r="V33" s="79">
        <f t="shared" si="6"/>
        <v>4</v>
      </c>
      <c r="W33" s="79">
        <f t="shared" si="6"/>
        <v>12</v>
      </c>
      <c r="X33" s="79">
        <f t="shared" si="6"/>
        <v>0</v>
      </c>
      <c r="Y33" s="228">
        <f t="shared" si="6"/>
        <v>30</v>
      </c>
      <c r="Z33" s="216"/>
      <c r="AA33" s="125"/>
      <c r="AB33" s="7"/>
      <c r="AC33" s="163"/>
      <c r="AD33" s="239"/>
      <c r="AE33" s="337"/>
    </row>
    <row r="34" spans="1:31" ht="13.5" thickTop="1">
      <c r="A34" s="80"/>
      <c r="B34" s="111"/>
      <c r="C34" s="96" t="s">
        <v>24</v>
      </c>
      <c r="D34" s="81">
        <v>0</v>
      </c>
      <c r="E34" s="38"/>
      <c r="F34" s="17"/>
      <c r="G34" s="17"/>
      <c r="H34" s="17"/>
      <c r="I34" s="39">
        <v>0</v>
      </c>
      <c r="J34" s="34"/>
      <c r="K34" s="17"/>
      <c r="L34" s="17"/>
      <c r="M34" s="17"/>
      <c r="N34" s="39">
        <v>0</v>
      </c>
      <c r="O34" s="18"/>
      <c r="P34" s="19"/>
      <c r="Q34" s="17"/>
      <c r="R34" s="17"/>
      <c r="S34" s="39">
        <v>0</v>
      </c>
      <c r="T34" s="18"/>
      <c r="U34" s="19"/>
      <c r="V34" s="17"/>
      <c r="W34" s="17"/>
      <c r="X34" s="39">
        <v>0</v>
      </c>
      <c r="Y34" s="220"/>
      <c r="Z34" s="211"/>
      <c r="AA34" s="115"/>
      <c r="AB34" s="2"/>
      <c r="AC34" s="158"/>
      <c r="AD34" s="205"/>
      <c r="AE34" s="328"/>
    </row>
    <row r="35" spans="1:31" ht="12.75">
      <c r="A35" s="80"/>
      <c r="B35" s="111"/>
      <c r="C35" s="96" t="s">
        <v>25</v>
      </c>
      <c r="D35" s="81">
        <f>I35+N35+S35+X35</f>
        <v>16</v>
      </c>
      <c r="E35" s="38"/>
      <c r="F35" s="17"/>
      <c r="G35" s="17"/>
      <c r="H35" s="17"/>
      <c r="I35" s="39">
        <f>COUNTIF(I9:I32,"v")</f>
        <v>4</v>
      </c>
      <c r="J35" s="34"/>
      <c r="K35" s="17"/>
      <c r="L35" s="17"/>
      <c r="M35" s="17"/>
      <c r="N35" s="39">
        <f>COUNTIF(N9:N32,"v")</f>
        <v>5</v>
      </c>
      <c r="O35" s="18"/>
      <c r="P35" s="19"/>
      <c r="Q35" s="17"/>
      <c r="R35" s="17"/>
      <c r="S35" s="39">
        <f>COUNTIF(S9:S32,"v")</f>
        <v>5</v>
      </c>
      <c r="T35" s="18"/>
      <c r="U35" s="19"/>
      <c r="V35" s="17"/>
      <c r="W35" s="17"/>
      <c r="X35" s="39">
        <f>COUNTIF(X9:X32,"v")</f>
        <v>2</v>
      </c>
      <c r="Y35" s="220"/>
      <c r="Z35" s="212"/>
      <c r="AA35" s="116"/>
      <c r="AB35" s="3"/>
      <c r="AC35" s="155"/>
      <c r="AD35" s="206"/>
      <c r="AE35" s="324"/>
    </row>
    <row r="36" spans="1:31" ht="13.5" thickBot="1">
      <c r="A36" s="77"/>
      <c r="B36" s="110"/>
      <c r="C36" s="101" t="s">
        <v>108</v>
      </c>
      <c r="D36" s="82">
        <f>I36+N36+S36+X36</f>
        <v>5</v>
      </c>
      <c r="E36" s="83"/>
      <c r="F36" s="84"/>
      <c r="G36" s="85"/>
      <c r="H36" s="85"/>
      <c r="I36" s="86">
        <f>COUNTIF(I9:I32,"é")</f>
        <v>2</v>
      </c>
      <c r="J36" s="107"/>
      <c r="K36" s="85"/>
      <c r="L36" s="85"/>
      <c r="M36" s="85"/>
      <c r="N36" s="86">
        <f>COUNTIF(N9:N32,"é")</f>
        <v>1</v>
      </c>
      <c r="O36" s="87"/>
      <c r="P36" s="84"/>
      <c r="Q36" s="85"/>
      <c r="R36" s="85"/>
      <c r="S36" s="86">
        <f>COUNTIF(S9:S29,"é")</f>
        <v>1</v>
      </c>
      <c r="T36" s="87"/>
      <c r="U36" s="84"/>
      <c r="V36" s="85"/>
      <c r="W36" s="85"/>
      <c r="X36" s="86">
        <f>COUNTIF(X9:X32,"é")</f>
        <v>1</v>
      </c>
      <c r="Y36" s="227"/>
      <c r="Z36" s="213"/>
      <c r="AA36" s="117"/>
      <c r="AB36" s="4"/>
      <c r="AC36" s="156"/>
      <c r="AD36" s="207"/>
      <c r="AE36" s="342"/>
    </row>
    <row r="37" spans="1:31" ht="14.25" thickBot="1" thickTop="1">
      <c r="A37" s="88"/>
      <c r="B37" s="112"/>
      <c r="C37" s="102" t="s">
        <v>26</v>
      </c>
      <c r="D37" s="89">
        <f>SUM(D34:D36)</f>
        <v>21</v>
      </c>
      <c r="E37" s="90"/>
      <c r="F37" s="91"/>
      <c r="G37" s="91"/>
      <c r="H37" s="91"/>
      <c r="I37" s="92">
        <f>SUM(I34:I36)</f>
        <v>6</v>
      </c>
      <c r="J37" s="108"/>
      <c r="K37" s="91"/>
      <c r="L37" s="91"/>
      <c r="M37" s="91"/>
      <c r="N37" s="92">
        <f>SUM(N34:N36)</f>
        <v>6</v>
      </c>
      <c r="O37" s="93"/>
      <c r="P37" s="94"/>
      <c r="Q37" s="91"/>
      <c r="R37" s="91"/>
      <c r="S37" s="92">
        <f>SUM(S34:S36)</f>
        <v>6</v>
      </c>
      <c r="T37" s="93"/>
      <c r="U37" s="94"/>
      <c r="V37" s="91"/>
      <c r="W37" s="91"/>
      <c r="X37" s="92">
        <f>SUM(X34:X36)</f>
        <v>3</v>
      </c>
      <c r="Y37" s="229"/>
      <c r="Z37" s="216"/>
      <c r="AA37" s="125"/>
      <c r="AB37" s="7"/>
      <c r="AC37" s="163"/>
      <c r="AD37" s="230"/>
      <c r="AE37" s="337"/>
    </row>
    <row r="38" spans="1:3" ht="13.5" thickTop="1">
      <c r="A38" s="315"/>
      <c r="B38" s="316"/>
      <c r="C38" s="316"/>
    </row>
    <row r="39" spans="2:4" ht="15.75">
      <c r="B39" s="316" t="s">
        <v>116</v>
      </c>
      <c r="C39" s="241" t="s">
        <v>117</v>
      </c>
      <c r="D39" s="242"/>
    </row>
    <row r="40" ht="15.75">
      <c r="D40" s="242"/>
    </row>
    <row r="41" spans="3:5" ht="15.75">
      <c r="C41" s="319" t="s">
        <v>126</v>
      </c>
      <c r="D41" s="320" t="s">
        <v>122</v>
      </c>
      <c r="E41" s="242"/>
    </row>
    <row r="42" spans="3:15" ht="12.75">
      <c r="C42" s="317" t="s">
        <v>123</v>
      </c>
      <c r="D42" s="321">
        <v>5</v>
      </c>
      <c r="O42" s="289"/>
    </row>
    <row r="43" spans="3:4" ht="12.75">
      <c r="C43" s="318" t="s">
        <v>124</v>
      </c>
      <c r="D43" s="321">
        <v>5</v>
      </c>
    </row>
    <row r="44" spans="3:4" ht="12.75">
      <c r="C44" s="318" t="s">
        <v>125</v>
      </c>
      <c r="D44" s="321">
        <v>5</v>
      </c>
    </row>
  </sheetData>
  <sheetProtection/>
  <mergeCells count="18">
    <mergeCell ref="AB5:AB7"/>
    <mergeCell ref="AA5:AA6"/>
    <mergeCell ref="A1:AE1"/>
    <mergeCell ref="A2:AE2"/>
    <mergeCell ref="A3:AE3"/>
    <mergeCell ref="A4:AE4"/>
    <mergeCell ref="AD5:AE7"/>
    <mergeCell ref="A5:A7"/>
    <mergeCell ref="AC5:AC6"/>
    <mergeCell ref="C5:C7"/>
    <mergeCell ref="Z5:Z7"/>
    <mergeCell ref="F5:Y5"/>
    <mergeCell ref="D5:E5"/>
    <mergeCell ref="B15:C15"/>
    <mergeCell ref="E6:E7"/>
    <mergeCell ref="B5:B7"/>
    <mergeCell ref="D6:D7"/>
    <mergeCell ref="B8:C8"/>
  </mergeCells>
  <printOptions horizontalCentered="1" verticalCentered="1"/>
  <pageMargins left="0.1968503937007874" right="0.1968503937007874" top="0.984251968503937" bottom="1.1811023622047245" header="0.1968503937007874" footer="0.1968503937007874"/>
  <pageSetup fitToHeight="1" fitToWidth="1" horizontalDpi="600" verticalDpi="600" orientation="landscape" paperSize="9" scale="72" r:id="rId3"/>
  <headerFooter alignWithMargins="0">
    <oddHeader>&amp;LÓbudai Egyetem 
Keleti Károly Gazdasági Kar&amp;RÉrvényes: 2010/2011. tanévtől</oddHeader>
    <oddFooter>&amp;LBudapest, &amp;D&amp;CVállalkozásfejleszés MSc mesterszak
Nappali tagozat
&amp;P/&amp;N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46"/>
  <sheetViews>
    <sheetView zoomScalePageLayoutView="0" workbookViewId="0" topLeftCell="A1">
      <selection activeCell="X33" sqref="X33"/>
    </sheetView>
  </sheetViews>
  <sheetFormatPr defaultColWidth="9.140625" defaultRowHeight="12.75"/>
  <cols>
    <col min="1" max="1" width="6.140625" style="0" bestFit="1" customWidth="1"/>
    <col min="2" max="2" width="12.421875" style="0" bestFit="1" customWidth="1"/>
    <col min="3" max="3" width="31.28125" style="0" bestFit="1" customWidth="1"/>
    <col min="4" max="4" width="4.00390625" style="0" customWidth="1"/>
    <col min="5" max="5" width="3.8515625" style="0" customWidth="1"/>
    <col min="6" max="6" width="4.140625" style="0" bestFit="1" customWidth="1"/>
    <col min="7" max="7" width="3.421875" style="0" customWidth="1"/>
    <col min="8" max="8" width="3.140625" style="0" customWidth="1"/>
    <col min="9" max="9" width="3.00390625" style="0" customWidth="1"/>
    <col min="10" max="10" width="3.28125" style="0" customWidth="1"/>
    <col min="11" max="12" width="3.57421875" style="0" customWidth="1"/>
    <col min="13" max="13" width="3.140625" style="0" customWidth="1"/>
    <col min="14" max="14" width="3.28125" style="0" customWidth="1"/>
    <col min="15" max="15" width="3.7109375" style="0" customWidth="1"/>
    <col min="16" max="16" width="4.140625" style="0" bestFit="1" customWidth="1"/>
    <col min="17" max="18" width="3.57421875" style="0" customWidth="1"/>
    <col min="19" max="19" width="3.00390625" style="0" customWidth="1"/>
    <col min="20" max="20" width="3.28125" style="0" customWidth="1"/>
    <col min="21" max="21" width="3.140625" style="0" customWidth="1"/>
    <col min="22" max="22" width="3.57421875" style="0" customWidth="1"/>
    <col min="23" max="23" width="2.8515625" style="0" customWidth="1"/>
    <col min="24" max="24" width="3.28125" style="0" customWidth="1"/>
    <col min="25" max="25" width="3.421875" style="0" customWidth="1"/>
    <col min="26" max="26" width="4.00390625" style="0" customWidth="1"/>
    <col min="27" max="27" width="18.00390625" style="0" bestFit="1" customWidth="1"/>
  </cols>
  <sheetData>
    <row r="2" spans="1:27" ht="18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</row>
    <row r="3" spans="1:27" ht="15">
      <c r="A3" s="367" t="s">
        <v>111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</row>
    <row r="4" spans="1:27" ht="14.25">
      <c r="A4" s="368" t="s">
        <v>43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</row>
    <row r="5" spans="1:27" ht="13.5" thickBot="1">
      <c r="A5" s="369" t="s">
        <v>59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85"/>
      <c r="AA5" s="385"/>
    </row>
    <row r="6" spans="1:27" ht="14.25" customHeight="1" thickBot="1" thickTop="1">
      <c r="A6" s="376"/>
      <c r="B6" s="355" t="s">
        <v>2</v>
      </c>
      <c r="C6" s="379" t="s">
        <v>3</v>
      </c>
      <c r="D6" s="349" t="s">
        <v>4</v>
      </c>
      <c r="E6" s="350"/>
      <c r="F6" s="346" t="s">
        <v>5</v>
      </c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86" t="s">
        <v>27</v>
      </c>
      <c r="AA6" s="387"/>
    </row>
    <row r="7" spans="1:27" ht="13.5" thickBot="1">
      <c r="A7" s="384"/>
      <c r="B7" s="356"/>
      <c r="C7" s="380"/>
      <c r="D7" s="358" t="s">
        <v>6</v>
      </c>
      <c r="E7" s="353" t="s">
        <v>7</v>
      </c>
      <c r="F7" s="42"/>
      <c r="G7" s="42"/>
      <c r="H7" s="43" t="s">
        <v>8</v>
      </c>
      <c r="I7" s="44"/>
      <c r="J7" s="104"/>
      <c r="K7" s="46"/>
      <c r="L7" s="47"/>
      <c r="M7" s="11" t="s">
        <v>9</v>
      </c>
      <c r="N7" s="48"/>
      <c r="O7" s="12"/>
      <c r="P7" s="42"/>
      <c r="Q7" s="42"/>
      <c r="R7" s="43" t="s">
        <v>10</v>
      </c>
      <c r="S7" s="44"/>
      <c r="T7" s="45"/>
      <c r="U7" s="46"/>
      <c r="V7" s="47"/>
      <c r="W7" s="11" t="s">
        <v>11</v>
      </c>
      <c r="X7" s="48"/>
      <c r="Y7" s="12"/>
      <c r="Z7" s="388"/>
      <c r="AA7" s="389"/>
    </row>
    <row r="8" spans="1:27" ht="13.5" thickBot="1">
      <c r="A8" s="359"/>
      <c r="B8" s="357"/>
      <c r="C8" s="381"/>
      <c r="D8" s="359"/>
      <c r="E8" s="354"/>
      <c r="F8" s="49" t="s">
        <v>15</v>
      </c>
      <c r="G8" s="49" t="s">
        <v>16</v>
      </c>
      <c r="H8" s="50" t="s">
        <v>17</v>
      </c>
      <c r="I8" s="50" t="s">
        <v>18</v>
      </c>
      <c r="J8" s="105" t="s">
        <v>19</v>
      </c>
      <c r="K8" s="52" t="s">
        <v>15</v>
      </c>
      <c r="L8" s="49" t="s">
        <v>16</v>
      </c>
      <c r="M8" s="50" t="s">
        <v>17</v>
      </c>
      <c r="N8" s="50" t="s">
        <v>18</v>
      </c>
      <c r="O8" s="53" t="s">
        <v>19</v>
      </c>
      <c r="P8" s="49" t="s">
        <v>15</v>
      </c>
      <c r="Q8" s="49" t="s">
        <v>16</v>
      </c>
      <c r="R8" s="50" t="s">
        <v>17</v>
      </c>
      <c r="S8" s="50" t="s">
        <v>18</v>
      </c>
      <c r="T8" s="51" t="s">
        <v>19</v>
      </c>
      <c r="U8" s="52" t="s">
        <v>15</v>
      </c>
      <c r="V8" s="49" t="s">
        <v>16</v>
      </c>
      <c r="W8" s="50" t="s">
        <v>17</v>
      </c>
      <c r="X8" s="50" t="s">
        <v>18</v>
      </c>
      <c r="Y8" s="53" t="s">
        <v>19</v>
      </c>
      <c r="Z8" s="390"/>
      <c r="AA8" s="391"/>
    </row>
    <row r="9" spans="1:27" ht="14.25" thickBot="1" thickTop="1">
      <c r="A9" s="54" t="s">
        <v>20</v>
      </c>
      <c r="B9" s="383" t="s">
        <v>44</v>
      </c>
      <c r="C9" s="361"/>
      <c r="D9" s="127">
        <f>SUM(D10:D15)</f>
        <v>105</v>
      </c>
      <c r="E9" s="128">
        <f>SUM(E10:E15)</f>
        <v>30</v>
      </c>
      <c r="F9" s="55">
        <f aca="true" t="shared" si="0" ref="F9:Y9">SUM(F10:F15)</f>
        <v>85</v>
      </c>
      <c r="G9" s="55">
        <f t="shared" si="0"/>
        <v>0</v>
      </c>
      <c r="H9" s="55">
        <f t="shared" si="0"/>
        <v>0</v>
      </c>
      <c r="I9" s="55">
        <f t="shared" si="0"/>
        <v>0</v>
      </c>
      <c r="J9" s="56">
        <f t="shared" si="0"/>
        <v>25</v>
      </c>
      <c r="K9" s="57">
        <f>SUM(K10:K15)</f>
        <v>20</v>
      </c>
      <c r="L9" s="58">
        <f>SUM(L10:L15)</f>
        <v>0</v>
      </c>
      <c r="M9" s="58">
        <f>SUM(M10:M15)</f>
        <v>0</v>
      </c>
      <c r="N9" s="58">
        <f>SUM(N10:N15)</f>
        <v>0</v>
      </c>
      <c r="O9" s="59">
        <f>SUM(O10:O15)</f>
        <v>5</v>
      </c>
      <c r="P9" s="55">
        <f t="shared" si="0"/>
        <v>0</v>
      </c>
      <c r="Q9" s="55">
        <f t="shared" si="0"/>
        <v>0</v>
      </c>
      <c r="R9" s="55">
        <f t="shared" si="0"/>
        <v>0</v>
      </c>
      <c r="S9" s="55">
        <f t="shared" si="0"/>
        <v>0</v>
      </c>
      <c r="T9" s="56">
        <f t="shared" si="0"/>
        <v>0</v>
      </c>
      <c r="U9" s="57">
        <f t="shared" si="0"/>
        <v>0</v>
      </c>
      <c r="V9" s="58">
        <f t="shared" si="0"/>
        <v>0</v>
      </c>
      <c r="W9" s="58">
        <f t="shared" si="0"/>
        <v>0</v>
      </c>
      <c r="X9" s="58">
        <f t="shared" si="0"/>
        <v>0</v>
      </c>
      <c r="Y9" s="59">
        <f t="shared" si="0"/>
        <v>0</v>
      </c>
      <c r="Z9" s="56"/>
      <c r="AA9" s="323" t="s">
        <v>84</v>
      </c>
    </row>
    <row r="10" spans="1:27" ht="13.5" thickTop="1">
      <c r="A10" s="60" t="s">
        <v>8</v>
      </c>
      <c r="B10" s="63" t="s">
        <v>86</v>
      </c>
      <c r="C10" s="96" t="s">
        <v>45</v>
      </c>
      <c r="D10" s="61">
        <v>20</v>
      </c>
      <c r="E10" s="27">
        <v>5</v>
      </c>
      <c r="G10" s="178"/>
      <c r="H10" s="178"/>
      <c r="I10" s="179"/>
      <c r="J10" s="29"/>
      <c r="K10" s="180">
        <v>20</v>
      </c>
      <c r="L10" s="13">
        <v>0</v>
      </c>
      <c r="M10" s="13">
        <v>0</v>
      </c>
      <c r="N10" s="13" t="s">
        <v>21</v>
      </c>
      <c r="O10" s="131">
        <v>5</v>
      </c>
      <c r="P10" s="180"/>
      <c r="Q10" s="13"/>
      <c r="R10" s="13"/>
      <c r="S10" s="13"/>
      <c r="T10" s="15"/>
      <c r="U10" s="19"/>
      <c r="V10" s="17"/>
      <c r="W10" s="17"/>
      <c r="X10" s="17"/>
      <c r="Y10" s="246"/>
      <c r="Z10" s="6"/>
      <c r="AA10" s="324"/>
    </row>
    <row r="11" spans="1:27" ht="12.75">
      <c r="A11" s="60" t="s">
        <v>9</v>
      </c>
      <c r="B11" s="63" t="s">
        <v>87</v>
      </c>
      <c r="C11" s="96" t="s">
        <v>46</v>
      </c>
      <c r="D11" s="61">
        <f>F11+G11+H11+K11+L11+M11+P11+Q11+R11+U11+V11+W11</f>
        <v>15</v>
      </c>
      <c r="E11" s="27">
        <f>J11+O11+T11+Y11</f>
        <v>5</v>
      </c>
      <c r="F11" s="32">
        <v>15</v>
      </c>
      <c r="G11" s="181">
        <v>0</v>
      </c>
      <c r="H11" s="181">
        <v>0</v>
      </c>
      <c r="I11" s="181" t="s">
        <v>21</v>
      </c>
      <c r="J11" s="182">
        <v>5</v>
      </c>
      <c r="K11" s="16"/>
      <c r="L11" s="13"/>
      <c r="M11" s="13"/>
      <c r="N11" s="13"/>
      <c r="O11" s="14"/>
      <c r="P11" s="13"/>
      <c r="Q11" s="13"/>
      <c r="R11" s="13"/>
      <c r="S11" s="13"/>
      <c r="T11" s="15"/>
      <c r="U11" s="19"/>
      <c r="V11" s="17"/>
      <c r="W11" s="17"/>
      <c r="X11" s="17"/>
      <c r="Y11" s="246"/>
      <c r="Z11" s="6"/>
      <c r="AA11" s="324"/>
    </row>
    <row r="12" spans="1:27" ht="12.75">
      <c r="A12" s="60" t="s">
        <v>10</v>
      </c>
      <c r="B12" s="63" t="s">
        <v>88</v>
      </c>
      <c r="C12" s="96" t="s">
        <v>47</v>
      </c>
      <c r="D12" s="61">
        <f>F12+G12+H12+K12+L12+M12+P12+Q12+R12+U12+V12+W12</f>
        <v>15</v>
      </c>
      <c r="E12" s="27">
        <f>J12+O12+T12+Y12</f>
        <v>5</v>
      </c>
      <c r="F12" s="13">
        <v>15</v>
      </c>
      <c r="G12" s="13">
        <v>0</v>
      </c>
      <c r="H12" s="13">
        <v>0</v>
      </c>
      <c r="I12" s="13" t="s">
        <v>21</v>
      </c>
      <c r="J12" s="132">
        <v>5</v>
      </c>
      <c r="K12" s="16"/>
      <c r="L12" s="13"/>
      <c r="M12" s="13"/>
      <c r="N12" s="13"/>
      <c r="O12" s="14"/>
      <c r="P12" s="13"/>
      <c r="Q12" s="13"/>
      <c r="R12" s="13"/>
      <c r="S12" s="13"/>
      <c r="T12" s="15"/>
      <c r="U12" s="19"/>
      <c r="V12" s="17"/>
      <c r="W12" s="17"/>
      <c r="X12" s="17"/>
      <c r="Y12" s="246"/>
      <c r="Z12" s="6"/>
      <c r="AA12" s="324"/>
    </row>
    <row r="13" spans="1:27" ht="12.75">
      <c r="A13" s="60" t="s">
        <v>11</v>
      </c>
      <c r="B13" s="63" t="s">
        <v>89</v>
      </c>
      <c r="C13" s="96" t="s">
        <v>48</v>
      </c>
      <c r="D13" s="61">
        <f>F13+G13+H13+K13+L13+M13+P13+Q13+R13+U13+V13+W13</f>
        <v>20</v>
      </c>
      <c r="E13" s="27">
        <f>J13+O13+T13+Y13</f>
        <v>5</v>
      </c>
      <c r="F13" s="13">
        <v>20</v>
      </c>
      <c r="G13" s="13">
        <v>0</v>
      </c>
      <c r="H13" s="13">
        <v>0</v>
      </c>
      <c r="I13" s="13" t="s">
        <v>21</v>
      </c>
      <c r="J13" s="132">
        <v>5</v>
      </c>
      <c r="K13" s="16"/>
      <c r="L13" s="13"/>
      <c r="M13" s="13"/>
      <c r="N13" s="13"/>
      <c r="O13" s="14"/>
      <c r="P13" s="13"/>
      <c r="Q13" s="13"/>
      <c r="R13" s="13"/>
      <c r="S13" s="13"/>
      <c r="T13" s="15"/>
      <c r="U13" s="19"/>
      <c r="V13" s="17"/>
      <c r="W13" s="17"/>
      <c r="X13" s="17"/>
      <c r="Y13" s="246"/>
      <c r="Z13" s="6"/>
      <c r="AA13" s="324"/>
    </row>
    <row r="14" spans="1:27" ht="12.75">
      <c r="A14" s="60" t="s">
        <v>12</v>
      </c>
      <c r="B14" s="63" t="s">
        <v>90</v>
      </c>
      <c r="C14" s="96" t="s">
        <v>49</v>
      </c>
      <c r="D14" s="61">
        <f>F14+G14+H14+K14+L14+M14+P14+Q14+R14+U14+V14+W14</f>
        <v>20</v>
      </c>
      <c r="E14" s="27">
        <f>J14+O14+T14+Y14</f>
        <v>5</v>
      </c>
      <c r="F14" s="13">
        <v>20</v>
      </c>
      <c r="G14" s="13">
        <v>0</v>
      </c>
      <c r="H14" s="13">
        <v>0</v>
      </c>
      <c r="I14" s="13" t="s">
        <v>21</v>
      </c>
      <c r="J14" s="132">
        <v>5</v>
      </c>
      <c r="K14" s="32"/>
      <c r="L14" s="25"/>
      <c r="M14" s="25"/>
      <c r="N14" s="25"/>
      <c r="O14" s="30"/>
      <c r="P14" s="25"/>
      <c r="Q14" s="25"/>
      <c r="R14" s="25"/>
      <c r="S14" s="25"/>
      <c r="T14" s="31"/>
      <c r="U14" s="33"/>
      <c r="V14" s="26"/>
      <c r="W14" s="26"/>
      <c r="X14" s="26"/>
      <c r="Y14" s="247"/>
      <c r="Z14" s="6"/>
      <c r="AA14" s="325"/>
    </row>
    <row r="15" spans="1:27" ht="13.5" thickBot="1">
      <c r="A15" s="60" t="s">
        <v>13</v>
      </c>
      <c r="B15" s="95" t="s">
        <v>91</v>
      </c>
      <c r="C15" s="98" t="s">
        <v>61</v>
      </c>
      <c r="D15" s="61">
        <f>F15+G15+H15+K15+L15+M15+P15+Q15+R15+U15+V15+W15</f>
        <v>15</v>
      </c>
      <c r="E15" s="27">
        <f>J15+O15+T15+Y15</f>
        <v>5</v>
      </c>
      <c r="F15" s="20">
        <v>15</v>
      </c>
      <c r="G15" s="20">
        <v>0</v>
      </c>
      <c r="H15" s="20">
        <v>0</v>
      </c>
      <c r="I15" s="20" t="s">
        <v>109</v>
      </c>
      <c r="J15" s="133">
        <v>5</v>
      </c>
      <c r="K15" s="22"/>
      <c r="L15" s="20"/>
      <c r="M15" s="20"/>
      <c r="N15" s="20"/>
      <c r="O15" s="21"/>
      <c r="P15" s="23"/>
      <c r="Q15" s="23"/>
      <c r="R15" s="23"/>
      <c r="S15" s="23"/>
      <c r="T15" s="10"/>
      <c r="U15" s="24"/>
      <c r="V15" s="23"/>
      <c r="W15" s="23"/>
      <c r="X15" s="23"/>
      <c r="Y15" s="248"/>
      <c r="Z15" s="209"/>
      <c r="AA15" s="326"/>
    </row>
    <row r="16" spans="1:27" ht="13.5" thickBot="1">
      <c r="A16" s="9" t="s">
        <v>22</v>
      </c>
      <c r="B16" s="382" t="s">
        <v>50</v>
      </c>
      <c r="C16" s="352"/>
      <c r="D16" s="65">
        <f>SUM(D17:D33)</f>
        <v>265</v>
      </c>
      <c r="E16" s="203">
        <f>SUM(E17:E33)</f>
        <v>90</v>
      </c>
      <c r="F16" s="202">
        <f aca="true" t="shared" si="1" ref="F16:Y16">SUM(F17:F33)</f>
        <v>15</v>
      </c>
      <c r="G16" s="65">
        <f t="shared" si="1"/>
        <v>0</v>
      </c>
      <c r="H16" s="65">
        <f t="shared" si="1"/>
        <v>0</v>
      </c>
      <c r="I16" s="65">
        <f t="shared" si="1"/>
        <v>0</v>
      </c>
      <c r="J16" s="65">
        <f t="shared" si="1"/>
        <v>5</v>
      </c>
      <c r="K16" s="135">
        <f t="shared" si="1"/>
        <v>90</v>
      </c>
      <c r="L16" s="65">
        <f t="shared" si="1"/>
        <v>0</v>
      </c>
      <c r="M16" s="65">
        <f t="shared" si="1"/>
        <v>0</v>
      </c>
      <c r="N16" s="65">
        <f t="shared" si="1"/>
        <v>0</v>
      </c>
      <c r="O16" s="136">
        <f t="shared" si="1"/>
        <v>25</v>
      </c>
      <c r="P16" s="65">
        <f t="shared" si="1"/>
        <v>95</v>
      </c>
      <c r="Q16" s="65">
        <f t="shared" si="1"/>
        <v>0</v>
      </c>
      <c r="R16" s="65">
        <f t="shared" si="1"/>
        <v>0</v>
      </c>
      <c r="S16" s="65">
        <f t="shared" si="1"/>
        <v>0</v>
      </c>
      <c r="T16" s="65">
        <f t="shared" si="1"/>
        <v>30</v>
      </c>
      <c r="U16" s="135">
        <f t="shared" si="1"/>
        <v>50</v>
      </c>
      <c r="V16" s="65">
        <f t="shared" si="1"/>
        <v>0</v>
      </c>
      <c r="W16" s="65">
        <f t="shared" si="1"/>
        <v>15</v>
      </c>
      <c r="X16" s="65">
        <f t="shared" si="1"/>
        <v>0</v>
      </c>
      <c r="Y16" s="136">
        <f t="shared" si="1"/>
        <v>30</v>
      </c>
      <c r="Z16" s="232"/>
      <c r="AA16" s="327"/>
    </row>
    <row r="17" spans="1:27" ht="12.75">
      <c r="A17" s="66" t="s">
        <v>14</v>
      </c>
      <c r="B17" s="70" t="s">
        <v>92</v>
      </c>
      <c r="C17" s="96" t="s">
        <v>51</v>
      </c>
      <c r="D17" s="67">
        <f aca="true" t="shared" si="2" ref="D17:D33">F17+G17+H17+K17+L17+M17+P17+Q17+R17+U17+V17+W17</f>
        <v>20</v>
      </c>
      <c r="E17" s="68">
        <f aca="true" t="shared" si="3" ref="E17:E33">J17+O17+T17+Y17</f>
        <v>5</v>
      </c>
      <c r="F17" s="13"/>
      <c r="G17" s="13"/>
      <c r="H17" s="13"/>
      <c r="I17" s="13"/>
      <c r="J17" s="36"/>
      <c r="K17" s="16">
        <v>20</v>
      </c>
      <c r="L17" s="13">
        <v>0</v>
      </c>
      <c r="M17" s="13">
        <v>0</v>
      </c>
      <c r="N17" s="13" t="s">
        <v>21</v>
      </c>
      <c r="O17" s="14">
        <v>5</v>
      </c>
      <c r="P17" s="13"/>
      <c r="Q17" s="13"/>
      <c r="R17" s="13"/>
      <c r="S17" s="13"/>
      <c r="T17" s="15"/>
      <c r="U17" s="16"/>
      <c r="V17" s="13"/>
      <c r="W17" s="13"/>
      <c r="X17" s="13"/>
      <c r="Y17" s="14"/>
      <c r="Z17" s="231"/>
      <c r="AA17" s="328"/>
    </row>
    <row r="18" spans="1:27" ht="22.5">
      <c r="A18" s="66" t="s">
        <v>28</v>
      </c>
      <c r="B18" s="70" t="s">
        <v>93</v>
      </c>
      <c r="C18" s="99" t="s">
        <v>52</v>
      </c>
      <c r="D18" s="61">
        <f t="shared" si="2"/>
        <v>15</v>
      </c>
      <c r="E18" s="27">
        <f t="shared" si="3"/>
        <v>5</v>
      </c>
      <c r="F18" s="13"/>
      <c r="G18" s="13"/>
      <c r="H18" s="13"/>
      <c r="I18" s="13"/>
      <c r="J18" s="36"/>
      <c r="K18" s="16">
        <v>15</v>
      </c>
      <c r="L18" s="13">
        <v>0</v>
      </c>
      <c r="M18" s="13">
        <v>0</v>
      </c>
      <c r="N18" s="13" t="s">
        <v>21</v>
      </c>
      <c r="O18" s="14">
        <v>5</v>
      </c>
      <c r="P18" s="13"/>
      <c r="Q18" s="13"/>
      <c r="R18" s="13"/>
      <c r="S18" s="13"/>
      <c r="T18" s="15"/>
      <c r="U18" s="16"/>
      <c r="V18" s="13"/>
      <c r="W18" s="13"/>
      <c r="X18" s="13"/>
      <c r="Y18" s="14"/>
      <c r="Z18" s="199" t="s">
        <v>12</v>
      </c>
      <c r="AA18" s="329" t="s">
        <v>49</v>
      </c>
    </row>
    <row r="19" spans="1:27" ht="12.75">
      <c r="A19" s="66" t="s">
        <v>29</v>
      </c>
      <c r="B19" s="70" t="s">
        <v>94</v>
      </c>
      <c r="C19" s="96" t="s">
        <v>63</v>
      </c>
      <c r="D19" s="61">
        <f t="shared" si="2"/>
        <v>20</v>
      </c>
      <c r="E19" s="27">
        <f t="shared" si="3"/>
        <v>5</v>
      </c>
      <c r="F19" s="13"/>
      <c r="G19" s="13"/>
      <c r="H19" s="13"/>
      <c r="I19" s="13"/>
      <c r="J19" s="36"/>
      <c r="K19" s="16">
        <v>20</v>
      </c>
      <c r="L19" s="13">
        <v>0</v>
      </c>
      <c r="M19" s="13">
        <v>0</v>
      </c>
      <c r="N19" s="13" t="s">
        <v>21</v>
      </c>
      <c r="O19" s="14">
        <v>5</v>
      </c>
      <c r="P19" s="13"/>
      <c r="Q19" s="13"/>
      <c r="R19" s="13"/>
      <c r="S19" s="13"/>
      <c r="T19" s="15"/>
      <c r="U19" s="16"/>
      <c r="V19" s="13"/>
      <c r="W19" s="13"/>
      <c r="X19" s="13"/>
      <c r="Y19" s="14"/>
      <c r="Z19" s="199"/>
      <c r="AA19" s="329"/>
    </row>
    <row r="20" spans="1:31" ht="12.75">
      <c r="A20" s="66" t="s">
        <v>30</v>
      </c>
      <c r="B20" s="70" t="s">
        <v>95</v>
      </c>
      <c r="C20" s="99" t="s">
        <v>64</v>
      </c>
      <c r="D20" s="61">
        <f t="shared" si="2"/>
        <v>15</v>
      </c>
      <c r="E20" s="27">
        <f t="shared" si="3"/>
        <v>5</v>
      </c>
      <c r="F20" s="13"/>
      <c r="G20" s="13"/>
      <c r="H20" s="13"/>
      <c r="I20" s="13"/>
      <c r="J20" s="36"/>
      <c r="K20" s="16">
        <v>15</v>
      </c>
      <c r="L20" s="13">
        <v>0</v>
      </c>
      <c r="M20" s="13">
        <v>0</v>
      </c>
      <c r="N20" s="13" t="s">
        <v>109</v>
      </c>
      <c r="O20" s="14">
        <v>5</v>
      </c>
      <c r="P20" s="13"/>
      <c r="Q20" s="13"/>
      <c r="R20" s="13"/>
      <c r="S20" s="13"/>
      <c r="T20" s="15"/>
      <c r="U20" s="16"/>
      <c r="V20" s="13"/>
      <c r="W20" s="13"/>
      <c r="X20" s="13"/>
      <c r="Y20" s="14"/>
      <c r="Z20" s="199"/>
      <c r="AA20" s="324"/>
      <c r="AE20" s="289"/>
    </row>
    <row r="21" spans="1:27" ht="12.75">
      <c r="A21" s="66" t="s">
        <v>31</v>
      </c>
      <c r="B21" s="70" t="s">
        <v>112</v>
      </c>
      <c r="C21" s="99" t="s">
        <v>65</v>
      </c>
      <c r="D21" s="61">
        <f t="shared" si="2"/>
        <v>15</v>
      </c>
      <c r="E21" s="27">
        <f t="shared" si="3"/>
        <v>5</v>
      </c>
      <c r="F21" s="13"/>
      <c r="G21" s="13"/>
      <c r="H21" s="13"/>
      <c r="I21" s="13"/>
      <c r="J21" s="36"/>
      <c r="K21" s="16"/>
      <c r="L21" s="13"/>
      <c r="M21" s="13"/>
      <c r="N21" s="13"/>
      <c r="O21" s="14"/>
      <c r="P21" s="13">
        <v>15</v>
      </c>
      <c r="Q21" s="13">
        <v>0</v>
      </c>
      <c r="R21" s="13">
        <v>0</v>
      </c>
      <c r="S21" s="13" t="s">
        <v>21</v>
      </c>
      <c r="T21" s="15">
        <v>5</v>
      </c>
      <c r="U21" s="16"/>
      <c r="V21" s="13"/>
      <c r="W21" s="13"/>
      <c r="X21" s="13"/>
      <c r="Y21" s="14"/>
      <c r="Z21" s="199" t="s">
        <v>11</v>
      </c>
      <c r="AA21" s="329" t="s">
        <v>48</v>
      </c>
    </row>
    <row r="22" spans="1:27" ht="12.75">
      <c r="A22" s="66" t="s">
        <v>32</v>
      </c>
      <c r="B22" s="109" t="s">
        <v>96</v>
      </c>
      <c r="C22" s="99" t="s">
        <v>53</v>
      </c>
      <c r="D22" s="62">
        <f t="shared" si="2"/>
        <v>15</v>
      </c>
      <c r="E22" s="28">
        <f t="shared" si="3"/>
        <v>5</v>
      </c>
      <c r="F22" s="13"/>
      <c r="G22" s="13"/>
      <c r="H22" s="13"/>
      <c r="I22" s="13"/>
      <c r="J22" s="36"/>
      <c r="K22" s="16"/>
      <c r="L22" s="13"/>
      <c r="M22" s="13"/>
      <c r="N22" s="13"/>
      <c r="O22" s="14"/>
      <c r="P22" s="13">
        <v>15</v>
      </c>
      <c r="Q22" s="13">
        <v>0</v>
      </c>
      <c r="R22" s="13">
        <v>0</v>
      </c>
      <c r="S22" s="13" t="s">
        <v>21</v>
      </c>
      <c r="T22" s="15">
        <v>5</v>
      </c>
      <c r="U22" s="16"/>
      <c r="V22" s="13"/>
      <c r="W22" s="13"/>
      <c r="X22" s="13"/>
      <c r="Y22" s="14"/>
      <c r="Z22" s="200"/>
      <c r="AA22" s="326"/>
    </row>
    <row r="23" spans="1:27" ht="12.75">
      <c r="A23" s="146" t="s">
        <v>33</v>
      </c>
      <c r="B23" s="114" t="s">
        <v>97</v>
      </c>
      <c r="C23" s="147" t="s">
        <v>62</v>
      </c>
      <c r="D23" s="148">
        <v>15</v>
      </c>
      <c r="E23" s="149">
        <v>5</v>
      </c>
      <c r="F23" s="150">
        <v>15</v>
      </c>
      <c r="G23" s="150">
        <v>0</v>
      </c>
      <c r="H23" s="150">
        <v>0</v>
      </c>
      <c r="I23" s="150" t="s">
        <v>21</v>
      </c>
      <c r="J23" s="153">
        <v>5</v>
      </c>
      <c r="K23" s="151"/>
      <c r="L23" s="150"/>
      <c r="M23" s="150"/>
      <c r="N23" s="150"/>
      <c r="O23" s="152"/>
      <c r="P23" s="183"/>
      <c r="Q23" s="184"/>
      <c r="S23" s="185"/>
      <c r="T23" s="186"/>
      <c r="U23" s="151"/>
      <c r="V23" s="150"/>
      <c r="W23" s="150"/>
      <c r="X23" s="150"/>
      <c r="Y23" s="152"/>
      <c r="Z23" s="199"/>
      <c r="AA23" s="324"/>
    </row>
    <row r="24" spans="1:27" ht="12.75">
      <c r="A24" s="66" t="s">
        <v>34</v>
      </c>
      <c r="B24" s="70" t="s">
        <v>113</v>
      </c>
      <c r="C24" s="96" t="s">
        <v>54</v>
      </c>
      <c r="D24" s="61">
        <f t="shared" si="2"/>
        <v>20</v>
      </c>
      <c r="E24" s="27">
        <f t="shared" si="3"/>
        <v>5</v>
      </c>
      <c r="F24" s="13"/>
      <c r="G24" s="13"/>
      <c r="H24" s="20"/>
      <c r="I24" s="20"/>
      <c r="J24" s="40"/>
      <c r="K24" s="22">
        <v>20</v>
      </c>
      <c r="L24" s="187">
        <v>0</v>
      </c>
      <c r="M24" s="187">
        <v>0</v>
      </c>
      <c r="N24" s="187" t="s">
        <v>21</v>
      </c>
      <c r="O24" s="21">
        <v>5</v>
      </c>
      <c r="P24" s="13"/>
      <c r="Q24" s="13"/>
      <c r="R24" s="181"/>
      <c r="S24" s="181"/>
      <c r="T24" s="182"/>
      <c r="U24" s="16"/>
      <c r="V24" s="13"/>
      <c r="W24" s="13"/>
      <c r="X24" s="13"/>
      <c r="Y24" s="14"/>
      <c r="Z24" s="199"/>
      <c r="AA24" s="324"/>
    </row>
    <row r="25" spans="1:27" ht="12.75">
      <c r="A25" s="66" t="s">
        <v>35</v>
      </c>
      <c r="B25" s="70" t="s">
        <v>98</v>
      </c>
      <c r="C25" s="99" t="s">
        <v>55</v>
      </c>
      <c r="D25" s="64">
        <v>15</v>
      </c>
      <c r="E25" s="69">
        <v>5</v>
      </c>
      <c r="F25" s="35"/>
      <c r="G25" s="188"/>
      <c r="H25" s="189"/>
      <c r="I25" s="190"/>
      <c r="J25" s="191"/>
      <c r="K25" s="192"/>
      <c r="L25" s="193"/>
      <c r="M25" s="193"/>
      <c r="N25" s="194"/>
      <c r="O25" s="195"/>
      <c r="P25" s="196">
        <v>15</v>
      </c>
      <c r="Q25" s="35">
        <v>0</v>
      </c>
      <c r="R25" s="35">
        <v>0</v>
      </c>
      <c r="S25" s="35" t="s">
        <v>21</v>
      </c>
      <c r="T25" s="41">
        <v>5</v>
      </c>
      <c r="U25" s="16"/>
      <c r="V25" s="13"/>
      <c r="W25" s="13"/>
      <c r="X25" s="13"/>
      <c r="Y25" s="14"/>
      <c r="Z25" s="237" t="s">
        <v>9</v>
      </c>
      <c r="AA25" s="329" t="s">
        <v>46</v>
      </c>
    </row>
    <row r="26" spans="1:27" ht="12.75">
      <c r="A26" s="66" t="s">
        <v>36</v>
      </c>
      <c r="B26" s="70" t="s">
        <v>99</v>
      </c>
      <c r="C26" s="96" t="s">
        <v>56</v>
      </c>
      <c r="D26" s="64">
        <v>15</v>
      </c>
      <c r="E26" s="69">
        <v>5</v>
      </c>
      <c r="F26" s="13"/>
      <c r="G26" s="13"/>
      <c r="H26" s="13"/>
      <c r="I26" s="13"/>
      <c r="J26" s="197"/>
      <c r="K26" s="32"/>
      <c r="L26" s="181"/>
      <c r="M26" s="181"/>
      <c r="N26" s="181"/>
      <c r="O26" s="182"/>
      <c r="Q26" s="184"/>
      <c r="R26" s="184"/>
      <c r="S26" s="184"/>
      <c r="U26" s="198">
        <v>15</v>
      </c>
      <c r="V26" s="13">
        <v>0</v>
      </c>
      <c r="W26" s="13">
        <v>0</v>
      </c>
      <c r="X26" s="13" t="s">
        <v>21</v>
      </c>
      <c r="Y26" s="14">
        <v>5</v>
      </c>
      <c r="Z26" s="6"/>
      <c r="AA26" s="330"/>
    </row>
    <row r="27" spans="1:27" ht="12.75">
      <c r="A27" s="66" t="s">
        <v>37</v>
      </c>
      <c r="B27" s="70" t="s">
        <v>100</v>
      </c>
      <c r="C27" s="96" t="s">
        <v>57</v>
      </c>
      <c r="D27" s="64">
        <f t="shared" si="2"/>
        <v>15</v>
      </c>
      <c r="E27" s="69">
        <f t="shared" si="3"/>
        <v>5</v>
      </c>
      <c r="F27" s="13"/>
      <c r="G27" s="13"/>
      <c r="H27" s="13"/>
      <c r="I27" s="13"/>
      <c r="J27" s="36"/>
      <c r="K27" s="16"/>
      <c r="L27" s="13"/>
      <c r="M27" s="13"/>
      <c r="N27" s="13"/>
      <c r="O27" s="137"/>
      <c r="P27" s="25">
        <v>15</v>
      </c>
      <c r="Q27" s="25">
        <v>0</v>
      </c>
      <c r="R27" s="25">
        <v>0</v>
      </c>
      <c r="S27" s="25" t="s">
        <v>21</v>
      </c>
      <c r="T27" s="31">
        <v>5</v>
      </c>
      <c r="U27" s="16"/>
      <c r="V27" s="13"/>
      <c r="W27" s="13"/>
      <c r="X27" s="13"/>
      <c r="Y27" s="14"/>
      <c r="Z27" s="6"/>
      <c r="AA27" s="331"/>
    </row>
    <row r="28" spans="1:27" ht="12.75">
      <c r="A28" s="66" t="s">
        <v>38</v>
      </c>
      <c r="B28" s="70" t="s">
        <v>101</v>
      </c>
      <c r="C28" s="96" t="s">
        <v>66</v>
      </c>
      <c r="D28" s="64">
        <v>20</v>
      </c>
      <c r="E28" s="69">
        <v>5</v>
      </c>
      <c r="F28" s="13"/>
      <c r="G28" s="13"/>
      <c r="H28" s="13"/>
      <c r="I28" s="13"/>
      <c r="J28" s="36"/>
      <c r="K28" s="16"/>
      <c r="L28" s="13"/>
      <c r="M28" s="13"/>
      <c r="N28" s="13"/>
      <c r="O28" s="137"/>
      <c r="P28" s="16">
        <v>20</v>
      </c>
      <c r="Q28" s="13">
        <v>0</v>
      </c>
      <c r="R28" s="13">
        <v>0</v>
      </c>
      <c r="S28" s="13" t="s">
        <v>21</v>
      </c>
      <c r="T28" s="14">
        <v>5</v>
      </c>
      <c r="U28" s="183"/>
      <c r="V28" s="184"/>
      <c r="W28" s="184"/>
      <c r="X28" s="185"/>
      <c r="Y28" s="249"/>
      <c r="Z28" s="6"/>
      <c r="AA28" s="330"/>
    </row>
    <row r="29" spans="1:27" ht="13.5" thickBot="1">
      <c r="A29" s="140" t="s">
        <v>39</v>
      </c>
      <c r="B29" s="109" t="s">
        <v>102</v>
      </c>
      <c r="C29" s="98" t="s">
        <v>58</v>
      </c>
      <c r="D29" s="243">
        <f t="shared" si="2"/>
        <v>20</v>
      </c>
      <c r="E29" s="244">
        <f t="shared" si="3"/>
        <v>5</v>
      </c>
      <c r="F29" s="245"/>
      <c r="G29" s="245"/>
      <c r="H29" s="20"/>
      <c r="I29" s="20"/>
      <c r="J29" s="40"/>
      <c r="K29" s="22"/>
      <c r="L29" s="20"/>
      <c r="M29" s="20"/>
      <c r="N29" s="20"/>
      <c r="O29" s="21"/>
      <c r="P29" s="20"/>
      <c r="Q29" s="20"/>
      <c r="R29" s="20"/>
      <c r="S29" s="20"/>
      <c r="T29" s="8"/>
      <c r="U29" s="22">
        <v>20</v>
      </c>
      <c r="V29" s="20">
        <v>0</v>
      </c>
      <c r="W29" s="20">
        <v>0</v>
      </c>
      <c r="X29" s="313" t="s">
        <v>21</v>
      </c>
      <c r="Y29" s="314">
        <v>5</v>
      </c>
      <c r="Z29" s="209"/>
      <c r="AA29" s="332"/>
    </row>
    <row r="30" spans="1:27" ht="13.5" thickBot="1">
      <c r="A30" s="293"/>
      <c r="B30" s="294" t="s">
        <v>105</v>
      </c>
      <c r="C30" s="295" t="s">
        <v>121</v>
      </c>
      <c r="D30" s="296">
        <f t="shared" si="2"/>
        <v>30</v>
      </c>
      <c r="E30" s="297">
        <f t="shared" si="3"/>
        <v>10</v>
      </c>
      <c r="F30" s="298"/>
      <c r="G30" s="298"/>
      <c r="H30" s="299"/>
      <c r="I30" s="299"/>
      <c r="J30" s="300"/>
      <c r="K30" s="301"/>
      <c r="L30" s="299"/>
      <c r="M30" s="299"/>
      <c r="N30" s="299"/>
      <c r="O30" s="302"/>
      <c r="P30" s="299">
        <v>15</v>
      </c>
      <c r="Q30" s="299">
        <v>0</v>
      </c>
      <c r="R30" s="299">
        <v>0</v>
      </c>
      <c r="S30" s="299" t="s">
        <v>109</v>
      </c>
      <c r="T30" s="303">
        <v>5</v>
      </c>
      <c r="U30" s="301">
        <v>15</v>
      </c>
      <c r="V30" s="299">
        <v>0</v>
      </c>
      <c r="W30" s="299">
        <v>0</v>
      </c>
      <c r="X30" s="299" t="s">
        <v>109</v>
      </c>
      <c r="Y30" s="302">
        <v>5</v>
      </c>
      <c r="Z30" s="310"/>
      <c r="AA30" s="333"/>
    </row>
    <row r="31" spans="1:27" ht="12.75">
      <c r="A31" s="260" t="s">
        <v>40</v>
      </c>
      <c r="B31" s="261"/>
      <c r="C31" s="262" t="s">
        <v>118</v>
      </c>
      <c r="D31" s="263"/>
      <c r="E31" s="264"/>
      <c r="F31" s="265"/>
      <c r="G31" s="266"/>
      <c r="H31" s="267"/>
      <c r="I31" s="267"/>
      <c r="J31" s="268"/>
      <c r="K31" s="269"/>
      <c r="L31" s="267"/>
      <c r="M31" s="267"/>
      <c r="N31" s="267"/>
      <c r="O31" s="270"/>
      <c r="P31" s="269"/>
      <c r="Q31" s="267"/>
      <c r="R31" s="267"/>
      <c r="S31" s="267"/>
      <c r="T31" s="270"/>
      <c r="U31" s="269"/>
      <c r="V31" s="267"/>
      <c r="W31" s="267"/>
      <c r="X31" s="267"/>
      <c r="Y31" s="270"/>
      <c r="Z31" s="271"/>
      <c r="AA31" s="334"/>
    </row>
    <row r="32" spans="1:27" ht="13.5" thickBot="1">
      <c r="A32" s="272" t="s">
        <v>41</v>
      </c>
      <c r="B32" s="273"/>
      <c r="C32" s="274" t="s">
        <v>119</v>
      </c>
      <c r="D32" s="275"/>
      <c r="E32" s="276"/>
      <c r="F32" s="277"/>
      <c r="G32" s="277"/>
      <c r="H32" s="278"/>
      <c r="I32" s="278"/>
      <c r="J32" s="279"/>
      <c r="K32" s="280"/>
      <c r="L32" s="281"/>
      <c r="M32" s="281"/>
      <c r="N32" s="281"/>
      <c r="O32" s="282"/>
      <c r="P32" s="283"/>
      <c r="Q32" s="284"/>
      <c r="R32" s="278"/>
      <c r="S32" s="278"/>
      <c r="T32" s="285"/>
      <c r="U32" s="280"/>
      <c r="V32" s="281"/>
      <c r="W32" s="281"/>
      <c r="X32" s="281"/>
      <c r="Y32" s="282"/>
      <c r="Z32" s="286"/>
      <c r="AA32" s="335"/>
    </row>
    <row r="33" spans="1:27" ht="13.5" thickBot="1">
      <c r="A33" s="140" t="s">
        <v>120</v>
      </c>
      <c r="B33" s="251" t="s">
        <v>107</v>
      </c>
      <c r="C33" s="101" t="s">
        <v>67</v>
      </c>
      <c r="D33" s="252">
        <f t="shared" si="2"/>
        <v>15</v>
      </c>
      <c r="E33" s="253">
        <f t="shared" si="3"/>
        <v>15</v>
      </c>
      <c r="F33" s="71"/>
      <c r="G33" s="71"/>
      <c r="H33" s="72"/>
      <c r="I33" s="72"/>
      <c r="J33" s="254"/>
      <c r="K33" s="255"/>
      <c r="L33" s="72"/>
      <c r="M33" s="72"/>
      <c r="N33" s="72"/>
      <c r="O33" s="256"/>
      <c r="P33" s="72"/>
      <c r="Q33" s="72"/>
      <c r="R33" s="72"/>
      <c r="S33" s="72"/>
      <c r="T33" s="73"/>
      <c r="U33" s="255"/>
      <c r="V33" s="72"/>
      <c r="W33" s="257">
        <v>15</v>
      </c>
      <c r="X33" s="50" t="s">
        <v>110</v>
      </c>
      <c r="Y33" s="258">
        <v>15</v>
      </c>
      <c r="Z33" s="259"/>
      <c r="AA33" s="336"/>
    </row>
    <row r="34" spans="1:27" ht="14.25" thickBot="1" thickTop="1">
      <c r="A34" s="145"/>
      <c r="B34" s="110"/>
      <c r="C34" s="102" t="s">
        <v>23</v>
      </c>
      <c r="D34" s="78">
        <f aca="true" t="shared" si="4" ref="D34:Y34">D9+D16</f>
        <v>370</v>
      </c>
      <c r="E34" s="78">
        <f t="shared" si="4"/>
        <v>120</v>
      </c>
      <c r="F34" s="79">
        <f t="shared" si="4"/>
        <v>100</v>
      </c>
      <c r="G34" s="79">
        <f t="shared" si="4"/>
        <v>0</v>
      </c>
      <c r="H34" s="79">
        <f t="shared" si="4"/>
        <v>0</v>
      </c>
      <c r="I34" s="79">
        <f t="shared" si="4"/>
        <v>0</v>
      </c>
      <c r="J34" s="134">
        <f t="shared" si="4"/>
        <v>30</v>
      </c>
      <c r="K34" s="138">
        <f t="shared" si="4"/>
        <v>110</v>
      </c>
      <c r="L34" s="79">
        <f t="shared" si="4"/>
        <v>0</v>
      </c>
      <c r="M34" s="79">
        <f t="shared" si="4"/>
        <v>0</v>
      </c>
      <c r="N34" s="79">
        <f t="shared" si="4"/>
        <v>0</v>
      </c>
      <c r="O34" s="139">
        <f t="shared" si="4"/>
        <v>30</v>
      </c>
      <c r="P34" s="79">
        <f t="shared" si="4"/>
        <v>95</v>
      </c>
      <c r="Q34" s="79">
        <f t="shared" si="4"/>
        <v>0</v>
      </c>
      <c r="R34" s="79">
        <f t="shared" si="4"/>
        <v>0</v>
      </c>
      <c r="S34" s="79">
        <f t="shared" si="4"/>
        <v>0</v>
      </c>
      <c r="T34" s="134">
        <f t="shared" si="4"/>
        <v>30</v>
      </c>
      <c r="U34" s="138">
        <f t="shared" si="4"/>
        <v>50</v>
      </c>
      <c r="V34" s="79">
        <f t="shared" si="4"/>
        <v>0</v>
      </c>
      <c r="W34" s="79">
        <f t="shared" si="4"/>
        <v>15</v>
      </c>
      <c r="X34" s="79">
        <f t="shared" si="4"/>
        <v>0</v>
      </c>
      <c r="Y34" s="139">
        <f t="shared" si="4"/>
        <v>30</v>
      </c>
      <c r="Z34" s="233"/>
      <c r="AA34" s="337"/>
    </row>
    <row r="35" spans="1:27" ht="13.5" thickTop="1">
      <c r="A35" s="80"/>
      <c r="B35" s="111"/>
      <c r="C35" s="96" t="s">
        <v>24</v>
      </c>
      <c r="D35" s="81">
        <v>0</v>
      </c>
      <c r="E35" s="38"/>
      <c r="F35" s="17"/>
      <c r="G35" s="17"/>
      <c r="H35" s="17"/>
      <c r="I35" s="39">
        <v>0</v>
      </c>
      <c r="J35" s="34"/>
      <c r="K35" s="17"/>
      <c r="L35" s="17"/>
      <c r="M35" s="17"/>
      <c r="N35" s="39">
        <v>0</v>
      </c>
      <c r="O35" s="18"/>
      <c r="P35" s="19"/>
      <c r="Q35" s="17"/>
      <c r="R35" s="17"/>
      <c r="S35" s="39">
        <v>0</v>
      </c>
      <c r="T35" s="18"/>
      <c r="U35" s="19"/>
      <c r="V35" s="17"/>
      <c r="W35" s="17"/>
      <c r="X35" s="39">
        <v>0</v>
      </c>
      <c r="Y35" s="246"/>
      <c r="Z35" s="231"/>
      <c r="AA35" s="328"/>
    </row>
    <row r="36" spans="1:27" ht="12.75">
      <c r="A36" s="80"/>
      <c r="B36" s="111"/>
      <c r="C36" s="96" t="s">
        <v>25</v>
      </c>
      <c r="D36" s="81">
        <f>I36+N36+S36+X36</f>
        <v>17</v>
      </c>
      <c r="E36" s="38"/>
      <c r="F36" s="17"/>
      <c r="G36" s="17"/>
      <c r="H36" s="17"/>
      <c r="I36" s="39">
        <f>COUNTIF(I10:I33,"v")</f>
        <v>5</v>
      </c>
      <c r="J36" s="34"/>
      <c r="K36" s="17"/>
      <c r="L36" s="17"/>
      <c r="M36" s="17"/>
      <c r="N36" s="39">
        <f>COUNTIF(N10:N33,"v")</f>
        <v>5</v>
      </c>
      <c r="O36" s="18"/>
      <c r="P36" s="19"/>
      <c r="Q36" s="17"/>
      <c r="R36" s="17"/>
      <c r="S36" s="39">
        <f>COUNTIF(S10:S33,"v")</f>
        <v>5</v>
      </c>
      <c r="T36" s="18"/>
      <c r="U36" s="19"/>
      <c r="V36" s="17"/>
      <c r="W36" s="17"/>
      <c r="X36" s="39">
        <f>COUNTIF(X10:X33,"v")</f>
        <v>2</v>
      </c>
      <c r="Y36" s="246"/>
      <c r="Z36" s="6"/>
      <c r="AA36" s="324"/>
    </row>
    <row r="37" spans="1:27" ht="13.5" thickBot="1">
      <c r="A37" s="77"/>
      <c r="B37" s="110"/>
      <c r="C37" s="101" t="s">
        <v>108</v>
      </c>
      <c r="D37" s="82">
        <f>I37+N37+S37+X37</f>
        <v>4</v>
      </c>
      <c r="E37" s="83"/>
      <c r="F37" s="84"/>
      <c r="G37" s="85"/>
      <c r="H37" s="85"/>
      <c r="I37" s="86">
        <f>COUNTIF(I10:I33,"é")</f>
        <v>1</v>
      </c>
      <c r="J37" s="107"/>
      <c r="K37" s="85"/>
      <c r="L37" s="85"/>
      <c r="M37" s="85"/>
      <c r="N37" s="86">
        <f>COUNTIF(N10:N33,"é")</f>
        <v>1</v>
      </c>
      <c r="O37" s="87"/>
      <c r="P37" s="84"/>
      <c r="Q37" s="85"/>
      <c r="R37" s="85"/>
      <c r="S37" s="86">
        <f>COUNTIF(S10:S30,"é")</f>
        <v>1</v>
      </c>
      <c r="T37" s="87"/>
      <c r="U37" s="84"/>
      <c r="V37" s="85"/>
      <c r="W37" s="85"/>
      <c r="X37" s="86">
        <f>COUNTIF(X10:X33,"é")</f>
        <v>1</v>
      </c>
      <c r="Y37" s="250"/>
      <c r="Z37" s="209"/>
      <c r="AA37" s="326"/>
    </row>
    <row r="38" spans="1:27" ht="14.25" thickBot="1" thickTop="1">
      <c r="A38" s="88"/>
      <c r="B38" s="112"/>
      <c r="C38" s="102" t="s">
        <v>26</v>
      </c>
      <c r="D38" s="89">
        <f>SUM(D35:D37)</f>
        <v>21</v>
      </c>
      <c r="E38" s="90"/>
      <c r="F38" s="91"/>
      <c r="G38" s="91"/>
      <c r="H38" s="91"/>
      <c r="I38" s="92">
        <f>SUM(I35:I37)</f>
        <v>6</v>
      </c>
      <c r="J38" s="108"/>
      <c r="K38" s="91"/>
      <c r="L38" s="91"/>
      <c r="M38" s="91"/>
      <c r="N38" s="92">
        <f>SUM(N35:N37)</f>
        <v>6</v>
      </c>
      <c r="O38" s="93"/>
      <c r="P38" s="94"/>
      <c r="Q38" s="91"/>
      <c r="R38" s="91"/>
      <c r="S38" s="92">
        <f>SUM(S35:S37)</f>
        <v>6</v>
      </c>
      <c r="T38" s="93"/>
      <c r="U38" s="94"/>
      <c r="V38" s="91"/>
      <c r="W38" s="91"/>
      <c r="X38" s="92">
        <f>SUM(X35:X37)</f>
        <v>3</v>
      </c>
      <c r="Y38" s="90"/>
      <c r="Z38" s="233"/>
      <c r="AA38" s="337"/>
    </row>
    <row r="39" ht="13.5" thickTop="1">
      <c r="A39" s="315"/>
    </row>
    <row r="40" spans="2:3" ht="12.75">
      <c r="B40" s="316" t="s">
        <v>116</v>
      </c>
      <c r="C40" s="241" t="s">
        <v>117</v>
      </c>
    </row>
    <row r="43" spans="3:4" ht="12.75">
      <c r="C43" s="319" t="s">
        <v>126</v>
      </c>
      <c r="D43" s="320" t="s">
        <v>122</v>
      </c>
    </row>
    <row r="44" spans="3:4" ht="12.75">
      <c r="C44" s="317" t="s">
        <v>123</v>
      </c>
      <c r="D44" s="321">
        <v>5</v>
      </c>
    </row>
    <row r="45" spans="3:21" ht="12.75">
      <c r="C45" s="318" t="s">
        <v>124</v>
      </c>
      <c r="D45" s="321">
        <v>5</v>
      </c>
      <c r="U45" s="289"/>
    </row>
    <row r="46" spans="3:4" ht="12.75">
      <c r="C46" s="318" t="s">
        <v>125</v>
      </c>
      <c r="D46" s="321">
        <v>5</v>
      </c>
    </row>
  </sheetData>
  <sheetProtection/>
  <mergeCells count="14">
    <mergeCell ref="A2:AA2"/>
    <mergeCell ref="A3:AA3"/>
    <mergeCell ref="A4:AA4"/>
    <mergeCell ref="A5:AA5"/>
    <mergeCell ref="Z6:AA8"/>
    <mergeCell ref="B16:C16"/>
    <mergeCell ref="D7:D8"/>
    <mergeCell ref="E7:E8"/>
    <mergeCell ref="B9:C9"/>
    <mergeCell ref="F6:Y6"/>
    <mergeCell ref="A6:A8"/>
    <mergeCell ref="B6:B8"/>
    <mergeCell ref="C6:C8"/>
    <mergeCell ref="D6:E6"/>
  </mergeCells>
  <printOptions/>
  <pageMargins left="0.75" right="0.75" top="1" bottom="1" header="0.5" footer="0.5"/>
  <pageSetup horizontalDpi="600" verticalDpi="600" orientation="landscape" paperSize="9" scale="72" r:id="rId3"/>
  <headerFooter alignWithMargins="0">
    <oddHeader>&amp;LBudapesti Műszaki Főiskola
Keleti Károly Gazdasági Kar&amp;RÉrvényes: 2008/2009. tanévtől</oddHeader>
    <oddFooter>&amp;LBudapest, &amp;D&amp;CVállalkozásfejlesztés MSc mesterszak
Levelező tagozat
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BMF-KGK</dc:creator>
  <cp:keywords/>
  <dc:description/>
  <cp:lastModifiedBy>Windows User</cp:lastModifiedBy>
  <cp:lastPrinted>2011-04-29T07:38:07Z</cp:lastPrinted>
  <dcterms:created xsi:type="dcterms:W3CDTF">2005-12-01T14:03:19Z</dcterms:created>
  <dcterms:modified xsi:type="dcterms:W3CDTF">2015-01-12T06:54:30Z</dcterms:modified>
  <cp:category/>
  <cp:version/>
  <cp:contentType/>
  <cp:contentStatus/>
</cp:coreProperties>
</file>