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média-nappali" sheetId="1" r:id="rId1"/>
    <sheet name="választható-nappali" sheetId="2" r:id="rId2"/>
    <sheet name="média-levelező" sheetId="3" r:id="rId3"/>
    <sheet name="választható -levelező" sheetId="4" r:id="rId4"/>
  </sheets>
  <definedNames/>
  <calcPr fullCalcOnLoad="1"/>
</workbook>
</file>

<file path=xl/comments1.xml><?xml version="1.0" encoding="utf-8"?>
<comments xmlns="http://schemas.openxmlformats.org/spreadsheetml/2006/main">
  <authors>
    <author>BMF-KGK</author>
  </authors>
  <commentList>
    <comment ref="AN4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előtanrend)</t>
        </r>
      </text>
    </comment>
    <comment ref="AN5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előtanulmányi rend)</t>
        </r>
      </text>
    </comment>
    <comment ref="AN4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alapján módosítva. (Eredetileg nem volt előtanulmányi rend)</t>
        </r>
      </text>
    </comment>
    <comment ref="AN6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KGK-KT-X/61/2004. számú határozat szerint módosítva. (Eredetileg nem volt előtanköv.)</t>
        </r>
      </text>
    </comment>
    <comment ref="R5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KGK-KT-XVI/90/2005. sz. határozatával módosította félévközi jegyre</t>
        </r>
      </text>
    </comment>
    <comment ref="T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U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200-ról</t>
        </r>
      </text>
    </comment>
    <comment ref="W5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KGK-KT-XVI/89/2005. sz. határozatával módosította félévközi jegyre</t>
        </r>
      </text>
    </comment>
    <comment ref="AN2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</commentList>
</comments>
</file>

<file path=xl/comments2.xml><?xml version="1.0" encoding="utf-8"?>
<comments xmlns="http://schemas.openxmlformats.org/spreadsheetml/2006/main">
  <authors>
    <author>BMF-KGK</author>
  </authors>
  <commentList>
    <comment ref="B9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KGK-KT-XVIII/94/2005. sz. határozata alapján került a szabadon választható tárgyak közé. </t>
        </r>
      </text>
    </comment>
    <comment ref="B9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5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A KGK-KT-XVIII/94/2005. sz. határozata alapján került a szabadon választható tárgyak közé. </t>
        </r>
      </text>
    </comment>
    <comment ref="B98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BMF-KGK:
KGK-KT-XXI/107/2005. sz. (2005.11.29) határozat alapján bővült a szabadon választható tárgyak köre.  </t>
        </r>
      </text>
    </comment>
    <comment ref="B99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KGK-KT-XXIII/124/2006. sz. határozata alapján bővítve a szabadon választható tárgyak köre.</t>
        </r>
      </text>
    </comment>
    <comment ref="B100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2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3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XXIII/124/2006. sz. határozata alapján bővítve a szabadon választható tárgyak köre.</t>
        </r>
      </text>
    </comment>
    <comment ref="B104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A KGK-KT-XXVI/133/2006. sz. határozata alapján bővítve a szabadon választható tárgyak köre.</t>
        </r>
      </text>
    </comment>
    <comment ref="B105" authorId="0">
      <text>
        <r>
          <rPr>
            <b/>
            <sz val="8"/>
            <rFont val="Tahoma"/>
            <family val="0"/>
          </rPr>
          <t xml:space="preserve">BMF-KGK:
</t>
        </r>
        <r>
          <rPr>
            <sz val="8"/>
            <rFont val="Tahoma"/>
            <family val="2"/>
          </rPr>
          <t>XXVI/133/2006. sz. határozata alapján bővítve a szabadon választható tárgyak köre.</t>
        </r>
        <r>
          <rPr>
            <sz val="8"/>
            <rFont val="Tahoma"/>
            <family val="0"/>
          </rPr>
          <t xml:space="preserve">
</t>
        </r>
      </text>
    </comment>
    <comment ref="B106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XXVI/133/2006. sz. határozata alapján bővítve a szabadon választható tárgyak köre.</t>
        </r>
      </text>
    </comment>
    <comment ref="B107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KGK-KT-XXVII/137/2006 sz. határozattal</t>
        </r>
      </text>
    </comment>
  </commentList>
</comments>
</file>

<file path=xl/comments3.xml><?xml version="1.0" encoding="utf-8"?>
<comments xmlns="http://schemas.openxmlformats.org/spreadsheetml/2006/main">
  <authors>
    <author>BMF-KGK</author>
  </authors>
  <commentList>
    <comment ref="AS31" authorId="0">
      <text>
        <r>
          <rPr>
            <b/>
            <sz val="8"/>
            <rFont val="Tahoma"/>
            <family val="0"/>
          </rPr>
          <t>BMF-KGK:</t>
        </r>
        <r>
          <rPr>
            <sz val="8"/>
            <rFont val="Tahoma"/>
            <family val="0"/>
          </rPr>
          <t xml:space="preserve">
KGK-KT-XXVII/138/2006. határozat szerint
Eredetileg nem volt előtanulmányi rend</t>
        </r>
      </text>
    </comment>
  </commentList>
</comments>
</file>

<file path=xl/sharedStrings.xml><?xml version="1.0" encoding="utf-8"?>
<sst xmlns="http://schemas.openxmlformats.org/spreadsheetml/2006/main" count="897" uniqueCount="405">
  <si>
    <t>MINTATANTERV</t>
  </si>
  <si>
    <t>Műszaki menedzser szak - médiatechnológia szakirány (4)</t>
  </si>
  <si>
    <t xml:space="preserve">  óraszámokkal ; követelményekkel (k.); kreditekkel (kr.)</t>
  </si>
  <si>
    <t>Kód</t>
  </si>
  <si>
    <t>Tantárgyak</t>
  </si>
  <si>
    <t>Heti össz.</t>
  </si>
  <si>
    <t>Félévek</t>
  </si>
  <si>
    <t>Előtanulmányi rend</t>
  </si>
  <si>
    <t>óra</t>
  </si>
  <si>
    <t>kr.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</si>
  <si>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</si>
  <si>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</si>
  <si>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</si>
  <si>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</si>
  <si>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</si>
  <si>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</si>
  <si>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</si>
  <si>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</si>
  <si>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</si>
  <si>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</si>
  <si>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</si>
  <si>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</si>
  <si>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</si>
  <si>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Természettud. alapism.</t>
  </si>
  <si>
    <t>NMSMA1MDNK</t>
  </si>
  <si>
    <t xml:space="preserve">Matematika I. </t>
  </si>
  <si>
    <t>v</t>
  </si>
  <si>
    <t>NMSMA2MDNK</t>
  </si>
  <si>
    <t xml:space="preserve">Matematika II. </t>
  </si>
  <si>
    <t>f</t>
  </si>
  <si>
    <t>NMSMS2MDNK</t>
  </si>
  <si>
    <t>Matematika szigorlat</t>
  </si>
  <si>
    <t>s</t>
  </si>
  <si>
    <t>NMSMA3MDNK</t>
  </si>
  <si>
    <t>Matematika III.</t>
  </si>
  <si>
    <t>RMKFI1GTNK</t>
  </si>
  <si>
    <t>Fizika</t>
  </si>
  <si>
    <t>NAMIA1MDNK</t>
  </si>
  <si>
    <t>Informatika alapjai I.</t>
  </si>
  <si>
    <t>NAMIA2MDNK</t>
  </si>
  <si>
    <t>Informatika alapjai II.</t>
  </si>
  <si>
    <t>B</t>
  </si>
  <si>
    <t xml:space="preserve">Gazdasági és humán </t>
  </si>
  <si>
    <t>GVMKG112NK</t>
  </si>
  <si>
    <t>Közgazdaságtan I.</t>
  </si>
  <si>
    <t>GVMKG212NK</t>
  </si>
  <si>
    <t>Közgazdaságtan II.</t>
  </si>
  <si>
    <t>GVMKGS12NK</t>
  </si>
  <si>
    <t>Közgazdaságtan szigorlat</t>
  </si>
  <si>
    <t>GVMJI111NK</t>
  </si>
  <si>
    <t>Jogi ismeretek</t>
  </si>
  <si>
    <t>GVMSZ111NK</t>
  </si>
  <si>
    <t>Szociológia</t>
  </si>
  <si>
    <t>GVMKO111NK</t>
  </si>
  <si>
    <t>Környezetgazdaságtan</t>
  </si>
  <si>
    <t>C</t>
  </si>
  <si>
    <t xml:space="preserve"> Szakmai törzsanyag (m)</t>
  </si>
  <si>
    <t xml:space="preserve"> RMKMK1GTNK</t>
  </si>
  <si>
    <t>Műszaki kommunikáció</t>
  </si>
  <si>
    <t xml:space="preserve"> RMKMA1GTNK</t>
  </si>
  <si>
    <t>Műszaki alapismeretek I.</t>
  </si>
  <si>
    <t xml:space="preserve"> RMKMA2GTNK</t>
  </si>
  <si>
    <t>Műszaki alapismeretek II.</t>
  </si>
  <si>
    <t>Enciklopédia I.</t>
  </si>
  <si>
    <t>Enciklopédia II.</t>
  </si>
  <si>
    <t>RBTKE1BTNK</t>
  </si>
  <si>
    <t>Kémia</t>
  </si>
  <si>
    <t>NAMMP1MDNK</t>
  </si>
  <si>
    <t>Matematikai programozás I.</t>
  </si>
  <si>
    <t>NAMMP2MDNK</t>
  </si>
  <si>
    <t>Matematikai programozás II.</t>
  </si>
  <si>
    <t>Nyomtatási és feld. technológiák I.</t>
  </si>
  <si>
    <t>Nyomtatási és feld.i technológiák II.</t>
  </si>
  <si>
    <t>RMKKV1GTNK</t>
  </si>
  <si>
    <t>Általános környezetvédelem</t>
  </si>
  <si>
    <t>D</t>
  </si>
  <si>
    <t>Szakmai törzsanyag (g)</t>
  </si>
  <si>
    <t>GVMST111NK</t>
  </si>
  <si>
    <t>Statisztika</t>
  </si>
  <si>
    <t>GVMVS111NK</t>
  </si>
  <si>
    <t>Vezetés-szervezés</t>
  </si>
  <si>
    <t>GVMUK111NK</t>
  </si>
  <si>
    <t>Üzleti kommunikáció</t>
  </si>
  <si>
    <t>GVMVG111NK</t>
  </si>
  <si>
    <t>Vállalkozásgazdaságtan</t>
  </si>
  <si>
    <t>GVMPU112NK</t>
  </si>
  <si>
    <t>Pénzügyi ismeretek I.</t>
  </si>
  <si>
    <t>GVMPU212NK</t>
  </si>
  <si>
    <t>Pénzügyi ismeretek II.</t>
  </si>
  <si>
    <t>GVMMA111NK</t>
  </si>
  <si>
    <t>Marketing</t>
  </si>
  <si>
    <t>GVMSM112NK</t>
  </si>
  <si>
    <t>Számvitel I.</t>
  </si>
  <si>
    <t>GVMSM212NK</t>
  </si>
  <si>
    <t>Számvitel II.</t>
  </si>
  <si>
    <t>GVMHM111NK</t>
  </si>
  <si>
    <t>Humánmenedzsment</t>
  </si>
  <si>
    <t>GVMVL111NK</t>
  </si>
  <si>
    <t>Világgazdaság</t>
  </si>
  <si>
    <t>GVMCO111NK</t>
  </si>
  <si>
    <t>Controlling</t>
  </si>
  <si>
    <t>GVMSA111NK</t>
  </si>
  <si>
    <t>Számviteli alapismeretek</t>
  </si>
  <si>
    <t>E</t>
  </si>
  <si>
    <t>Differenciált szakmai (m)</t>
  </si>
  <si>
    <t>RMTNT1NVNK</t>
  </si>
  <si>
    <t>Prepress ismeretek I.</t>
  </si>
  <si>
    <t>RMTNT2NVNK</t>
  </si>
  <si>
    <t>Prepress ismeretek II.</t>
  </si>
  <si>
    <t>Szabadon választható I.</t>
  </si>
  <si>
    <t>Kötelezően választható I.</t>
  </si>
  <si>
    <t>Kötelezően választható II.</t>
  </si>
  <si>
    <t>F</t>
  </si>
  <si>
    <t>Differenciált szakmai (g)</t>
  </si>
  <si>
    <t>GVMMI111NK</t>
  </si>
  <si>
    <t>Minőségirányítás</t>
  </si>
  <si>
    <t>GVMGS111NK</t>
  </si>
  <si>
    <t>Gazdaságstatisztika</t>
  </si>
  <si>
    <t>GVMLO111NK</t>
  </si>
  <si>
    <t>Logisztika</t>
  </si>
  <si>
    <t>GVMVA111NK</t>
  </si>
  <si>
    <t>GVMWA111NK</t>
  </si>
  <si>
    <t>Szabadon választható II.</t>
  </si>
  <si>
    <t>Szabadon választható III.</t>
  </si>
  <si>
    <t>GVMMT111NK</t>
  </si>
  <si>
    <t>Menedzsment tréning</t>
  </si>
  <si>
    <t>Gyak. félév köv.</t>
  </si>
  <si>
    <t>GVMVE111NK</t>
  </si>
  <si>
    <t>Vállalati esettanulmány</t>
  </si>
  <si>
    <t>G</t>
  </si>
  <si>
    <t>Gyakorlati félév</t>
  </si>
  <si>
    <t>GVMSD111NK</t>
  </si>
  <si>
    <t>Szakdolgozat</t>
  </si>
  <si>
    <t>Összes óraszám</t>
  </si>
  <si>
    <t>szigorlat (s)</t>
  </si>
  <si>
    <t>vizsga (v)</t>
  </si>
  <si>
    <t>félévközi teljesítmény (f)</t>
  </si>
  <si>
    <t>Összes követelmény</t>
  </si>
  <si>
    <t>Testnevelés I.</t>
  </si>
  <si>
    <t>e</t>
  </si>
  <si>
    <t>Testnevelés II.</t>
  </si>
  <si>
    <t>GNYNY112NK</t>
  </si>
  <si>
    <t>Idegen nyelv I.</t>
  </si>
  <si>
    <t>GNYNY212NK</t>
  </si>
  <si>
    <t>Idegen nyelv II.</t>
  </si>
  <si>
    <t>NMSMA1MDLK</t>
  </si>
  <si>
    <t>NMSMA2MDLK</t>
  </si>
  <si>
    <t>NMSMS2MDLK</t>
  </si>
  <si>
    <t>NMSMA3MDLK</t>
  </si>
  <si>
    <t>RMKFI1GTLK</t>
  </si>
  <si>
    <t>NAMIA1MDLK</t>
  </si>
  <si>
    <t>NAMIA2MDLK</t>
  </si>
  <si>
    <t>GVMKG112LK</t>
  </si>
  <si>
    <t>GVMKG212LK</t>
  </si>
  <si>
    <t>GVMKGS12LK</t>
  </si>
  <si>
    <t>Közgazdaságtan szigorat</t>
  </si>
  <si>
    <t>GVMJI111LK</t>
  </si>
  <si>
    <t>GVMSZ111LK</t>
  </si>
  <si>
    <t>GVMKO111LK</t>
  </si>
  <si>
    <t xml:space="preserve"> RMKMK1GTLK</t>
  </si>
  <si>
    <t xml:space="preserve"> RMKMA1GTLK</t>
  </si>
  <si>
    <t xml:space="preserve"> RMKMA2GTLK</t>
  </si>
  <si>
    <t>RMTEU1NTLK</t>
  </si>
  <si>
    <t>RMTEU2PTLK</t>
  </si>
  <si>
    <t>RBTKE1BTLK</t>
  </si>
  <si>
    <t>NAMMP1MDLK</t>
  </si>
  <si>
    <t>NAMMP2MDLK</t>
  </si>
  <si>
    <t>RMTNT1NTLK</t>
  </si>
  <si>
    <t>P-Ny-Cs technológia I.</t>
  </si>
  <si>
    <t>P-Ny-Cs technológia II.</t>
  </si>
  <si>
    <t>RMKKL1GTLK</t>
  </si>
  <si>
    <t>GVMST111LK</t>
  </si>
  <si>
    <t>GVMVS111LK</t>
  </si>
  <si>
    <t>GVMUK111LK</t>
  </si>
  <si>
    <t>GVMVG111LK</t>
  </si>
  <si>
    <t>GVMPU112LK</t>
  </si>
  <si>
    <t>GVMPU212LK</t>
  </si>
  <si>
    <t>GVMMA111LK</t>
  </si>
  <si>
    <t>GVMSM112LK</t>
  </si>
  <si>
    <t>GVMSM212LK</t>
  </si>
  <si>
    <t>GVMHM111LK</t>
  </si>
  <si>
    <t>GVMVL111LK</t>
  </si>
  <si>
    <t>GVMCO111LK</t>
  </si>
  <si>
    <t>GVMSA111LK</t>
  </si>
  <si>
    <t>RMTNT1NVLK</t>
  </si>
  <si>
    <t>RMTNT2NVLK</t>
  </si>
  <si>
    <t xml:space="preserve">v </t>
  </si>
  <si>
    <t>GVMMI111LK</t>
  </si>
  <si>
    <t>GVMGS111LK</t>
  </si>
  <si>
    <t>GVMLO111LK</t>
  </si>
  <si>
    <t>GVMVA111LK</t>
  </si>
  <si>
    <t>GVMWA111LK</t>
  </si>
  <si>
    <t>GVMMT111LK</t>
  </si>
  <si>
    <t>GVMVE111LK</t>
  </si>
  <si>
    <t>GVMSD111LK</t>
  </si>
  <si>
    <r>
      <t xml:space="preserve">Műszaki menedzser szak - médiatechnológia szakirány (3)- </t>
    </r>
    <r>
      <rPr>
        <b/>
        <i/>
        <sz val="12"/>
        <rFont val="Arial CE"/>
        <family val="2"/>
      </rPr>
      <t>Levelező tagozat</t>
    </r>
  </si>
  <si>
    <t>Kooperatív képzés tantervi táblázata</t>
  </si>
  <si>
    <t>8. Félév</t>
  </si>
  <si>
    <t>GVMXA111NK</t>
  </si>
  <si>
    <t>Választható tárgyak I.</t>
  </si>
  <si>
    <t>GVMYA111NK</t>
  </si>
  <si>
    <t>Választható tárgyak II.</t>
  </si>
  <si>
    <t>GVMZA111NK</t>
  </si>
  <si>
    <t>Választható tárgyak III.</t>
  </si>
  <si>
    <t>GVMGY111NK</t>
  </si>
  <si>
    <t>Választható vállalati esettanulmány</t>
  </si>
  <si>
    <t>Összesen</t>
  </si>
  <si>
    <t>SZAKTECHNOLÓGIÁK - választás szerint</t>
  </si>
  <si>
    <t>Kötelezően választható műszaki tárgyak I.</t>
  </si>
  <si>
    <t xml:space="preserve">I. </t>
  </si>
  <si>
    <t>1. Ruhatechnológia</t>
  </si>
  <si>
    <t>RBTRT1RVNK</t>
  </si>
  <si>
    <t>Anyagismeret</t>
  </si>
  <si>
    <t>BRTAM1TVNK</t>
  </si>
  <si>
    <t>2. Bőrtechnológia</t>
  </si>
  <si>
    <t>RBTBT1BVNK</t>
  </si>
  <si>
    <t>Adatbázis kezelés (Access)</t>
  </si>
  <si>
    <t>3. Textiltechnológia</t>
  </si>
  <si>
    <t>RBTTT1TVNK</t>
  </si>
  <si>
    <t>Hálózati programozás</t>
  </si>
  <si>
    <t>Grafikus tervező rendszerek</t>
  </si>
  <si>
    <t>RMTGT1PVNK</t>
  </si>
  <si>
    <t xml:space="preserve">II. </t>
  </si>
  <si>
    <t>1. Papír-csomagolástechnika</t>
  </si>
  <si>
    <t>RMTPT1PVNK</t>
  </si>
  <si>
    <t>Fototechnika</t>
  </si>
  <si>
    <t>RMKFO1GVNK</t>
  </si>
  <si>
    <t>2. Nyomdatechnológia</t>
  </si>
  <si>
    <t>Gépek üzemtana</t>
  </si>
  <si>
    <t>RMKGU1GVNK</t>
  </si>
  <si>
    <t>Üzemfenntartás</t>
  </si>
  <si>
    <t>RMKUF1GVNK</t>
  </si>
  <si>
    <t>III.</t>
  </si>
  <si>
    <t>RMKMB1MVNK</t>
  </si>
  <si>
    <t>Az Eu műszaki követelményei</t>
  </si>
  <si>
    <t>RMKEU1GVNK</t>
  </si>
  <si>
    <t>IV.</t>
  </si>
  <si>
    <t>Környezetirányítás</t>
  </si>
  <si>
    <t>RMKKI1KVNK</t>
  </si>
  <si>
    <t>Kötelezően választható műszaki tárgyak II.</t>
  </si>
  <si>
    <t>Szabadon választható műszaki I.</t>
  </si>
  <si>
    <t>Művészeti ismeretek</t>
  </si>
  <si>
    <t>RBTMÜ1RVNK</t>
  </si>
  <si>
    <t>Excel alkalmazás</t>
  </si>
  <si>
    <t>Desing</t>
  </si>
  <si>
    <t>RBTDE1RVNK</t>
  </si>
  <si>
    <t>Számítógépes problémamegoldás</t>
  </si>
  <si>
    <t>Bőr és szőrmekonfekció</t>
  </si>
  <si>
    <t>RBTBM1BVNK</t>
  </si>
  <si>
    <t>Excel programozás</t>
  </si>
  <si>
    <t>NAMEP1MDNK</t>
  </si>
  <si>
    <t>Kikészítési ismeretek</t>
  </si>
  <si>
    <t>RBTKK1TVNK</t>
  </si>
  <si>
    <t>Számítógépes hálózatok</t>
  </si>
  <si>
    <t>NAMSH1MDNK</t>
  </si>
  <si>
    <t>Védelmi textiliák</t>
  </si>
  <si>
    <t>RBTVT1TVNK</t>
  </si>
  <si>
    <t>Adobe Photoshop</t>
  </si>
  <si>
    <t>Digitális filmszerkesztés</t>
  </si>
  <si>
    <t xml:space="preserve">Minőségi rendszerek </t>
  </si>
  <si>
    <t>Minőségügyi problémamegoldó rendszerek</t>
  </si>
  <si>
    <t>RMKPM1MVNK</t>
  </si>
  <si>
    <t>Üzleti sikeresség</t>
  </si>
  <si>
    <t>Folyamatok minőségügyi szabályozása</t>
  </si>
  <si>
    <t>RMKFM1MVNK</t>
  </si>
  <si>
    <t>Minőségügyi technika</t>
  </si>
  <si>
    <t>Hulladékgazdálkodás</t>
  </si>
  <si>
    <r>
      <t>Záróvizsga:</t>
    </r>
    <r>
      <rPr>
        <sz val="10"/>
        <rFont val="Arial CE"/>
        <family val="0"/>
      </rPr>
      <t xml:space="preserve"> a szakdolgozathoz kapcsolódó szakmai (gazdasági, informatikai, műszaki) tárgyakat átfogó komplex vizsga.</t>
    </r>
  </si>
  <si>
    <t>Levegőtisztaság-védelem</t>
  </si>
  <si>
    <t>Vízgazdálkodás</t>
  </si>
  <si>
    <t>Szennyvízkezelés</t>
  </si>
  <si>
    <t>Zaj-rezgés-sugárzás</t>
  </si>
  <si>
    <t>Környezeti modellezés</t>
  </si>
  <si>
    <t>Településrendezés</t>
  </si>
  <si>
    <t>RMKTE1KTNK</t>
  </si>
  <si>
    <t>Talajvízvédelem</t>
  </si>
  <si>
    <t>RMKVT1KTNK</t>
  </si>
  <si>
    <t>Kötelezően választható gazdasági tárgyak</t>
  </si>
  <si>
    <t>Tantárgy</t>
  </si>
  <si>
    <t>Heti óraszám</t>
  </si>
  <si>
    <t>Kredit</t>
  </si>
  <si>
    <t>GVMV1111NK</t>
  </si>
  <si>
    <t>Prognosztika - Jövőkutatás</t>
  </si>
  <si>
    <t>GVMV2111NK</t>
  </si>
  <si>
    <t>Kommunikációs gyakorlatok</t>
  </si>
  <si>
    <t>GVMV3111NK</t>
  </si>
  <si>
    <t>Üzleti levelezés</t>
  </si>
  <si>
    <t>GVMV4111NK</t>
  </si>
  <si>
    <t>Gazdaságtörténet</t>
  </si>
  <si>
    <t>GVMV5111NK</t>
  </si>
  <si>
    <t>Politológia</t>
  </si>
  <si>
    <t>GVMW1111NK</t>
  </si>
  <si>
    <t>Vállalkozásszervezés</t>
  </si>
  <si>
    <t>GVMW2111NK</t>
  </si>
  <si>
    <t>Nemzetközi gazdaságtan</t>
  </si>
  <si>
    <t>GVMW3111NK</t>
  </si>
  <si>
    <t>Európai integráció</t>
  </si>
  <si>
    <t>GVMW4111NK</t>
  </si>
  <si>
    <t>Nemzetközi pénzügyi rendszer - Euró</t>
  </si>
  <si>
    <t>GVMW5111NK</t>
  </si>
  <si>
    <t>Marketingkommunikáció</t>
  </si>
  <si>
    <t>GVMW6111NK</t>
  </si>
  <si>
    <t>Biztosítási ismeretek</t>
  </si>
  <si>
    <t>GVMW7111NK</t>
  </si>
  <si>
    <t>Tőzsdeismeretek</t>
  </si>
  <si>
    <t>GVMW8111NK</t>
  </si>
  <si>
    <t>Adó és TB ismeretek</t>
  </si>
  <si>
    <t>GVMW9111NK</t>
  </si>
  <si>
    <t>Adózási esettanulmányok</t>
  </si>
  <si>
    <t>GVMWB11NK</t>
  </si>
  <si>
    <t>Beszámoló készítés</t>
  </si>
  <si>
    <t>GVMWI111NK</t>
  </si>
  <si>
    <t>Innováció és műszaki fejlődés</t>
  </si>
  <si>
    <t>GVMW0111NK</t>
  </si>
  <si>
    <t>Értékelemzés</t>
  </si>
  <si>
    <t>GVMWF111NK</t>
  </si>
  <si>
    <t>Fogyasztóvédelem</t>
  </si>
  <si>
    <t>GVMWN111NK</t>
  </si>
  <si>
    <t>Internet az üzleti életben</t>
  </si>
  <si>
    <t xml:space="preserve">Szabadon választható tárgyak </t>
  </si>
  <si>
    <t>GVMV6111NK</t>
  </si>
  <si>
    <t>Reklám és propaganda</t>
  </si>
  <si>
    <t>* Vagy középfokú "C" típusú, államilag elismert, vagy azzal egyenértékű nyelvvizsga.</t>
  </si>
  <si>
    <t>GVMWV111NK</t>
  </si>
  <si>
    <t>Vállalatirányítási rendszerek</t>
  </si>
  <si>
    <t>GVMWD111NK</t>
  </si>
  <si>
    <t>Döntéstámogatási rendszerek</t>
  </si>
  <si>
    <t>GNYNV112NK</t>
  </si>
  <si>
    <t>(2) Idegen nyelv (általános) I.</t>
  </si>
  <si>
    <t>középfokú, "C" típusú nyelvvizsga</t>
  </si>
  <si>
    <t>GNYNV212NK</t>
  </si>
  <si>
    <t>(2) Idegen nyelv (általános) II.</t>
  </si>
  <si>
    <t>GNYSV112NK</t>
  </si>
  <si>
    <t>Szaknyelv I.</t>
  </si>
  <si>
    <t>GNYNY212NK*</t>
  </si>
  <si>
    <t>GNYSV212NK</t>
  </si>
  <si>
    <t>Szaknyelv II.</t>
  </si>
  <si>
    <t>Nemzetközi marketing (angol nyelven)</t>
  </si>
  <si>
    <t>Válság- és változásmenedzsment (angol nyelven)</t>
  </si>
  <si>
    <t>Stratégiai menedzsment (angol nyelven)</t>
  </si>
  <si>
    <t>Piackutatás (angol nyelven)</t>
  </si>
  <si>
    <t>Nemzetközi gazdasági kapcsolatok (angol nyelven)</t>
  </si>
  <si>
    <t>RBTRT1RVLK</t>
  </si>
  <si>
    <t>BRTAM1TVLK</t>
  </si>
  <si>
    <t>RBTBT1BVLK</t>
  </si>
  <si>
    <t>Adatbázis kezelés (Acces)</t>
  </si>
  <si>
    <t>RBTTT1TVLK</t>
  </si>
  <si>
    <t>RMTGT1PVLK</t>
  </si>
  <si>
    <t>RMTPT1PVLK</t>
  </si>
  <si>
    <t>RMKFO1GVLK</t>
  </si>
  <si>
    <t>RMKGU1GVLK</t>
  </si>
  <si>
    <t>RMKUF1GVLK</t>
  </si>
  <si>
    <t>RMKMB1MVLK</t>
  </si>
  <si>
    <t>RMKEU1GVLK</t>
  </si>
  <si>
    <t>RMKKI1KVLK</t>
  </si>
  <si>
    <t>RBTMÜ1RVLK</t>
  </si>
  <si>
    <t>RBTDE1RVLK</t>
  </si>
  <si>
    <t>NAMEP1MDLK</t>
  </si>
  <si>
    <t>RBTKK1TVLK</t>
  </si>
  <si>
    <t>NAMSH1MDLK</t>
  </si>
  <si>
    <t>RBTVT1TVLK</t>
  </si>
  <si>
    <t>RMKPM1MVLK</t>
  </si>
  <si>
    <t>RMKFM1MVLK</t>
  </si>
  <si>
    <t>RMKTE1KTLK</t>
  </si>
  <si>
    <t>RMKVT1KTLK</t>
  </si>
  <si>
    <t>Havi óraszám</t>
  </si>
  <si>
    <t>GVMV1111LK</t>
  </si>
  <si>
    <t>GVMV2111LK</t>
  </si>
  <si>
    <t>GVMV3111LK</t>
  </si>
  <si>
    <t>GVMV4111LK</t>
  </si>
  <si>
    <t>GVMV5111LK</t>
  </si>
  <si>
    <t>GVMW1111LK</t>
  </si>
  <si>
    <t>GVMW2111LK</t>
  </si>
  <si>
    <t>GVMW3111LK</t>
  </si>
  <si>
    <t>GVMW4111LK</t>
  </si>
  <si>
    <t>GVMW5111LK</t>
  </si>
  <si>
    <t>GVMW6111LK</t>
  </si>
  <si>
    <t>GVMW7111LK</t>
  </si>
  <si>
    <t>GVMW8111LK</t>
  </si>
  <si>
    <t>GVMW9111LK</t>
  </si>
  <si>
    <t>GVMWB111LK</t>
  </si>
  <si>
    <t>GVMWI111LK</t>
  </si>
  <si>
    <t>GVMW0111LK</t>
  </si>
  <si>
    <t>GVMWF111LK</t>
  </si>
  <si>
    <t>GVMWN111LK</t>
  </si>
  <si>
    <t>Óraszám</t>
  </si>
  <si>
    <t>GVMV6111LK</t>
  </si>
  <si>
    <t>GVMWV111LK</t>
  </si>
  <si>
    <t>GVMWD111LK</t>
  </si>
  <si>
    <t>Adózási ismeretek német nyelven</t>
  </si>
  <si>
    <t>RMTKE1PTNK</t>
  </si>
  <si>
    <t>RMTEU2PTNK</t>
  </si>
  <si>
    <t>RMTNF1NTNK</t>
  </si>
  <si>
    <t>RMTNF2NTNK</t>
  </si>
  <si>
    <t>Bevezetés a probléma-alapú tanulásba (angol nyelven)</t>
  </si>
  <si>
    <t>Globalizáció és kihatásai (német nyelven)</t>
  </si>
  <si>
    <t>Szakértő rendszerek (angol nyelven)</t>
  </si>
  <si>
    <t>Nemzetközi marketing (német nyelven)</t>
  </si>
  <si>
    <t>Üzleti protokoll (angol nyelven)</t>
  </si>
  <si>
    <t>Létesítménygazdálkodás (angol nyelven)</t>
  </si>
  <si>
    <t>Kaizen menedzsment</t>
  </si>
  <si>
    <t>Kaizen menedzsment (angol nyelven)</t>
  </si>
  <si>
    <t>Önismerettől az önmenedzselésig II.</t>
  </si>
  <si>
    <t>NAMIA2MDNK,
NMSMA2MDNK</t>
  </si>
  <si>
    <t>NAMIA2MDLK,
NMSMA2MDLK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</si>
</sst>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 CE"/>
      <family val="0"/>
    </font>
    <font>
      <sz val="8"/>
      <name val="Arial CE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2"/>
      <name val="Arial CE"/>
      <family val="2"/>
    </font>
    <font>
      <sz val="7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8"/>
      <name val="Arial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dotted"/>
    </border>
    <border>
      <left style="thick"/>
      <right style="thin"/>
      <top>
        <color indexed="63"/>
      </top>
      <bottom style="dotted"/>
    </border>
    <border>
      <left style="thin"/>
      <right style="thick"/>
      <top style="thin"/>
      <bottom style="dotted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ck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ck"/>
      <right style="thick"/>
      <top style="thin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ck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ck"/>
      <right style="thick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dotted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ck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dotted"/>
      <bottom style="thin"/>
    </border>
    <border>
      <left style="thick"/>
      <right style="thin"/>
      <top style="dotted"/>
      <bottom>
        <color indexed="63"/>
      </bottom>
    </border>
    <border>
      <left>
        <color indexed="63"/>
      </left>
      <right style="thick"/>
      <top style="dotted"/>
      <bottom style="thin"/>
    </border>
    <border>
      <left style="thick"/>
      <right style="thick"/>
      <top style="dotted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dotted"/>
    </border>
    <border>
      <left style="thick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tted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ck"/>
      <right style="thick">
        <color indexed="10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ck"/>
      <right style="thick"/>
      <top>
        <color indexed="63"/>
      </top>
      <bottom>
        <color indexed="63"/>
      </bottom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ck"/>
      <top style="dotted"/>
      <bottom style="thin"/>
    </border>
    <border>
      <left>
        <color indexed="63"/>
      </left>
      <right style="thick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ck"/>
      <top style="dotted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dotted"/>
      <top style="thick"/>
      <bottom style="medium"/>
    </border>
    <border>
      <left style="dotted"/>
      <right style="dotted"/>
      <top style="thick"/>
      <bottom style="medium"/>
    </border>
    <border>
      <left style="dotted"/>
      <right>
        <color indexed="63"/>
      </right>
      <top style="thick"/>
      <bottom style="medium"/>
    </border>
    <border>
      <left style="dotted"/>
      <right style="thick"/>
      <top style="thick"/>
      <bottom style="medium"/>
    </border>
    <border>
      <left>
        <color indexed="63"/>
      </left>
      <right style="dotted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n"/>
      <bottom style="thin"/>
    </border>
    <border>
      <left style="thick"/>
      <right style="thin"/>
      <top style="medium"/>
      <bottom style="dotted"/>
    </border>
    <border>
      <left>
        <color indexed="63"/>
      </left>
      <right style="thick"/>
      <top style="medium"/>
      <bottom style="dotted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ck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ck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thick"/>
      <right style="dotted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dotted"/>
      <top style="medium"/>
      <bottom style="thick"/>
    </border>
    <border>
      <left style="dotted"/>
      <right style="dotted"/>
      <top style="medium"/>
      <bottom style="thick"/>
    </border>
    <border>
      <left style="dotted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dotted"/>
    </border>
    <border>
      <left style="thick"/>
      <right style="thin"/>
      <top style="dotted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dotted"/>
      <bottom style="thick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thick"/>
      <right style="thick"/>
      <top style="dotted"/>
      <bottom style="thick"/>
    </border>
    <border>
      <left style="medium"/>
      <right>
        <color indexed="63"/>
      </right>
      <top style="thin"/>
      <bottom style="thin"/>
    </border>
    <border>
      <left style="thick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dotted"/>
      <right style="thick"/>
      <top style="thin"/>
      <bottom style="thick"/>
    </border>
    <border>
      <left style="thin"/>
      <right style="thick"/>
      <top style="thick"/>
      <bottom style="medium"/>
    </border>
    <border>
      <left style="thick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thick"/>
      <top style="medium"/>
      <bottom style="dotted"/>
    </border>
    <border>
      <left style="thick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ck"/>
      <top style="dotted"/>
      <bottom style="medium"/>
    </border>
    <border>
      <left style="thick"/>
      <right>
        <color indexed="63"/>
      </right>
      <top style="thin"/>
      <bottom style="thick"/>
    </border>
    <border>
      <left style="thin"/>
      <right style="thick"/>
      <top style="medium"/>
      <bottom style="thick"/>
    </border>
    <border>
      <left>
        <color indexed="63"/>
      </left>
      <right style="dotted"/>
      <top style="medium"/>
      <bottom style="thick"/>
    </border>
    <border>
      <left style="dotted"/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1" fillId="0" borderId="8" xfId="0" applyFont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1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28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6" fillId="3" borderId="28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Fon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6" fillId="3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4" fillId="2" borderId="40" xfId="0" applyFont="1" applyFill="1" applyBorder="1" applyAlignment="1">
      <alignment/>
    </xf>
    <xf numFmtId="0" fontId="4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2" borderId="43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1" fillId="2" borderId="47" xfId="0" applyFont="1" applyFill="1" applyBorder="1" applyAlignment="1">
      <alignment horizontal="center"/>
    </xf>
    <xf numFmtId="0" fontId="5" fillId="0" borderId="48" xfId="0" applyFont="1" applyBorder="1" applyAlignment="1">
      <alignment/>
    </xf>
    <xf numFmtId="0" fontId="1" fillId="3" borderId="49" xfId="0" applyFont="1" applyFill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1" fillId="3" borderId="52" xfId="0" applyFont="1" applyFill="1" applyBorder="1" applyAlignment="1">
      <alignment/>
    </xf>
    <xf numFmtId="0" fontId="5" fillId="0" borderId="51" xfId="0" applyFont="1" applyBorder="1" applyAlignment="1">
      <alignment/>
    </xf>
    <xf numFmtId="0" fontId="1" fillId="3" borderId="28" xfId="0" applyFont="1" applyFill="1" applyBorder="1" applyAlignment="1">
      <alignment/>
    </xf>
    <xf numFmtId="0" fontId="1" fillId="3" borderId="38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5" fillId="2" borderId="5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6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55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2" borderId="45" xfId="0" applyFont="1" applyFill="1" applyBorder="1" applyAlignment="1">
      <alignment wrapText="1"/>
    </xf>
    <xf numFmtId="0" fontId="4" fillId="0" borderId="5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0" borderId="56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56" xfId="0" applyFont="1" applyFill="1" applyBorder="1" applyAlignment="1">
      <alignment wrapText="1"/>
    </xf>
    <xf numFmtId="0" fontId="5" fillId="0" borderId="56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/>
    </xf>
    <xf numFmtId="0" fontId="4" fillId="0" borderId="57" xfId="0" applyFont="1" applyBorder="1" applyAlignment="1">
      <alignment horizontal="right"/>
    </xf>
    <xf numFmtId="0" fontId="4" fillId="0" borderId="3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39" xfId="0" applyFont="1" applyFill="1" applyBorder="1" applyAlignment="1">
      <alignment/>
    </xf>
    <xf numFmtId="0" fontId="1" fillId="0" borderId="38" xfId="0" applyFont="1" applyBorder="1" applyAlignment="1">
      <alignment/>
    </xf>
    <xf numFmtId="0" fontId="4" fillId="0" borderId="41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5" xfId="0" applyFont="1" applyBorder="1" applyAlignment="1">
      <alignment/>
    </xf>
    <xf numFmtId="0" fontId="1" fillId="0" borderId="55" xfId="0" applyFont="1" applyBorder="1" applyAlignment="1">
      <alignment/>
    </xf>
    <xf numFmtId="0" fontId="4" fillId="0" borderId="6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63" xfId="0" applyFont="1" applyBorder="1" applyAlignment="1">
      <alignment horizontal="right"/>
    </xf>
    <xf numFmtId="0" fontId="5" fillId="0" borderId="14" xfId="0" applyFont="1" applyFill="1" applyBorder="1" applyAlignment="1">
      <alignment/>
    </xf>
    <xf numFmtId="0" fontId="0" fillId="0" borderId="35" xfId="0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0" fontId="1" fillId="0" borderId="60" xfId="0" applyFont="1" applyBorder="1" applyAlignment="1">
      <alignment/>
    </xf>
    <xf numFmtId="0" fontId="4" fillId="0" borderId="61" xfId="0" applyFont="1" applyBorder="1" applyAlignment="1">
      <alignment horizontal="right"/>
    </xf>
    <xf numFmtId="0" fontId="1" fillId="0" borderId="66" xfId="0" applyFont="1" applyBorder="1" applyAlignment="1">
      <alignment/>
    </xf>
    <xf numFmtId="0" fontId="4" fillId="0" borderId="67" xfId="0" applyFont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69" xfId="0" applyFont="1" applyBorder="1" applyAlignment="1">
      <alignment/>
    </xf>
    <xf numFmtId="0" fontId="4" fillId="0" borderId="70" xfId="0" applyFont="1" applyBorder="1" applyAlignment="1">
      <alignment horizontal="right"/>
    </xf>
    <xf numFmtId="0" fontId="4" fillId="2" borderId="28" xfId="0" applyFont="1" applyFill="1" applyBorder="1" applyAlignment="1">
      <alignment/>
    </xf>
    <xf numFmtId="0" fontId="4" fillId="2" borderId="43" xfId="0" applyFont="1" applyFill="1" applyBorder="1" applyAlignment="1">
      <alignment/>
    </xf>
    <xf numFmtId="0" fontId="1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4" fillId="2" borderId="73" xfId="0" applyFont="1" applyFill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9" xfId="0" applyFont="1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4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0" fontId="1" fillId="0" borderId="86" xfId="0" applyFont="1" applyBorder="1" applyAlignment="1">
      <alignment/>
    </xf>
    <xf numFmtId="0" fontId="4" fillId="0" borderId="87" xfId="0" applyFont="1" applyBorder="1" applyAlignment="1">
      <alignment horizontal="right"/>
    </xf>
    <xf numFmtId="0" fontId="1" fillId="0" borderId="88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89" xfId="0" applyFont="1" applyBorder="1" applyAlignment="1">
      <alignment/>
    </xf>
    <xf numFmtId="0" fontId="4" fillId="0" borderId="90" xfId="0" applyFont="1" applyBorder="1" applyAlignment="1">
      <alignment horizontal="right"/>
    </xf>
    <xf numFmtId="0" fontId="1" fillId="0" borderId="91" xfId="0" applyFont="1" applyBorder="1" applyAlignment="1">
      <alignment/>
    </xf>
    <xf numFmtId="0" fontId="1" fillId="0" borderId="92" xfId="0" applyFont="1" applyBorder="1" applyAlignment="1">
      <alignment/>
    </xf>
    <xf numFmtId="0" fontId="1" fillId="0" borderId="93" xfId="0" applyFont="1" applyBorder="1" applyAlignment="1">
      <alignment horizontal="center"/>
    </xf>
    <xf numFmtId="0" fontId="4" fillId="0" borderId="94" xfId="0" applyFont="1" applyBorder="1" applyAlignment="1">
      <alignment/>
    </xf>
    <xf numFmtId="0" fontId="1" fillId="0" borderId="95" xfId="0" applyFont="1" applyBorder="1" applyAlignment="1">
      <alignment/>
    </xf>
    <xf numFmtId="0" fontId="1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1" fillId="0" borderId="98" xfId="0" applyFont="1" applyBorder="1" applyAlignment="1">
      <alignment horizontal="center"/>
    </xf>
    <xf numFmtId="0" fontId="4" fillId="0" borderId="99" xfId="0" applyFont="1" applyBorder="1" applyAlignment="1">
      <alignment/>
    </xf>
    <xf numFmtId="0" fontId="1" fillId="0" borderId="100" xfId="0" applyFont="1" applyBorder="1" applyAlignment="1">
      <alignment/>
    </xf>
    <xf numFmtId="0" fontId="1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1" fillId="0" borderId="101" xfId="0" applyNumberFormat="1" applyFont="1" applyBorder="1" applyAlignment="1">
      <alignment/>
    </xf>
    <xf numFmtId="0" fontId="1" fillId="0" borderId="103" xfId="0" applyFont="1" applyBorder="1" applyAlignment="1">
      <alignment horizontal="center"/>
    </xf>
    <xf numFmtId="0" fontId="5" fillId="2" borderId="104" xfId="0" applyFont="1" applyFill="1" applyBorder="1" applyAlignment="1">
      <alignment/>
    </xf>
    <xf numFmtId="0" fontId="1" fillId="2" borderId="105" xfId="0" applyFont="1" applyFill="1" applyBorder="1" applyAlignment="1">
      <alignment/>
    </xf>
    <xf numFmtId="0" fontId="4" fillId="2" borderId="106" xfId="0" applyFont="1" applyFill="1" applyBorder="1" applyAlignment="1">
      <alignment/>
    </xf>
    <xf numFmtId="0" fontId="1" fillId="2" borderId="107" xfId="0" applyFont="1" applyFill="1" applyBorder="1" applyAlignment="1">
      <alignment/>
    </xf>
    <xf numFmtId="0" fontId="1" fillId="2" borderId="108" xfId="0" applyFont="1" applyFill="1" applyBorder="1" applyAlignment="1">
      <alignment horizontal="center"/>
    </xf>
    <xf numFmtId="0" fontId="5" fillId="0" borderId="109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5" xfId="0" applyFont="1" applyBorder="1" applyAlignment="1">
      <alignment/>
    </xf>
    <xf numFmtId="0" fontId="4" fillId="0" borderId="69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right"/>
    </xf>
    <xf numFmtId="0" fontId="1" fillId="0" borderId="49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5" fillId="0" borderId="110" xfId="0" applyFont="1" applyBorder="1" applyAlignment="1">
      <alignment/>
    </xf>
    <xf numFmtId="0" fontId="1" fillId="0" borderId="111" xfId="0" applyFont="1" applyBorder="1" applyAlignment="1">
      <alignment/>
    </xf>
    <xf numFmtId="0" fontId="4" fillId="2" borderId="110" xfId="0" applyFont="1" applyFill="1" applyBorder="1" applyAlignment="1">
      <alignment/>
    </xf>
    <xf numFmtId="0" fontId="4" fillId="0" borderId="112" xfId="0" applyFont="1" applyBorder="1" applyAlignment="1">
      <alignment/>
    </xf>
    <xf numFmtId="0" fontId="4" fillId="0" borderId="113" xfId="0" applyFont="1" applyBorder="1" applyAlignment="1">
      <alignment/>
    </xf>
    <xf numFmtId="0" fontId="4" fillId="0" borderId="114" xfId="0" applyFont="1" applyBorder="1" applyAlignment="1">
      <alignment/>
    </xf>
    <xf numFmtId="0" fontId="1" fillId="0" borderId="114" xfId="0" applyFont="1" applyBorder="1" applyAlignment="1">
      <alignment horizontal="center"/>
    </xf>
    <xf numFmtId="0" fontId="1" fillId="0" borderId="114" xfId="0" applyFont="1" applyBorder="1" applyAlignment="1">
      <alignment/>
    </xf>
    <xf numFmtId="0" fontId="4" fillId="0" borderId="115" xfId="0" applyFont="1" applyBorder="1" applyAlignment="1">
      <alignment horizontal="right"/>
    </xf>
    <xf numFmtId="0" fontId="0" fillId="0" borderId="113" xfId="0" applyFont="1" applyBorder="1" applyAlignment="1">
      <alignment/>
    </xf>
    <xf numFmtId="0" fontId="0" fillId="0" borderId="114" xfId="0" applyFont="1" applyBorder="1" applyAlignment="1">
      <alignment/>
    </xf>
    <xf numFmtId="0" fontId="0" fillId="0" borderId="115" xfId="0" applyFont="1" applyBorder="1" applyAlignment="1">
      <alignment/>
    </xf>
    <xf numFmtId="0" fontId="1" fillId="0" borderId="113" xfId="0" applyFont="1" applyBorder="1" applyAlignment="1">
      <alignment/>
    </xf>
    <xf numFmtId="0" fontId="1" fillId="0" borderId="115" xfId="0" applyFont="1" applyBorder="1" applyAlignment="1">
      <alignment horizontal="right"/>
    </xf>
    <xf numFmtId="0" fontId="5" fillId="0" borderId="11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1" fillId="0" borderId="117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18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13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5" xfId="0" applyFont="1" applyFill="1" applyBorder="1" applyAlignment="1">
      <alignment/>
    </xf>
    <xf numFmtId="0" fontId="4" fillId="2" borderId="107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2" borderId="43" xfId="0" applyFont="1" applyFill="1" applyBorder="1" applyAlignment="1">
      <alignment/>
    </xf>
    <xf numFmtId="0" fontId="4" fillId="2" borderId="50" xfId="0" applyFont="1" applyFill="1" applyBorder="1" applyAlignment="1">
      <alignment/>
    </xf>
    <xf numFmtId="0" fontId="1" fillId="0" borderId="121" xfId="0" applyFont="1" applyBorder="1" applyAlignment="1">
      <alignment horizontal="center"/>
    </xf>
    <xf numFmtId="0" fontId="5" fillId="0" borderId="122" xfId="0" applyFont="1" applyBorder="1" applyAlignment="1">
      <alignment/>
    </xf>
    <xf numFmtId="0" fontId="1" fillId="0" borderId="1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3" fillId="2" borderId="54" xfId="0" applyFont="1" applyFill="1" applyBorder="1" applyAlignment="1">
      <alignment/>
    </xf>
    <xf numFmtId="0" fontId="5" fillId="0" borderId="125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5" fillId="0" borderId="123" xfId="0" applyFont="1" applyBorder="1" applyAlignment="1">
      <alignment/>
    </xf>
    <xf numFmtId="0" fontId="1" fillId="0" borderId="34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" fillId="0" borderId="122" xfId="0" applyFont="1" applyBorder="1" applyAlignment="1">
      <alignment horizontal="center"/>
    </xf>
    <xf numFmtId="0" fontId="5" fillId="0" borderId="123" xfId="0" applyFont="1" applyFill="1" applyBorder="1" applyAlignment="1">
      <alignment/>
    </xf>
    <xf numFmtId="0" fontId="1" fillId="0" borderId="126" xfId="0" applyFont="1" applyBorder="1" applyAlignment="1">
      <alignment horizontal="center"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5" fillId="0" borderId="127" xfId="0" applyFont="1" applyBorder="1" applyAlignment="1">
      <alignment/>
    </xf>
    <xf numFmtId="0" fontId="4" fillId="2" borderId="128" xfId="0" applyFont="1" applyFill="1" applyBorder="1" applyAlignment="1">
      <alignment/>
    </xf>
    <xf numFmtId="0" fontId="4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129" xfId="0" applyFont="1" applyBorder="1" applyAlignment="1">
      <alignment/>
    </xf>
    <xf numFmtId="0" fontId="1" fillId="0" borderId="116" xfId="0" applyFont="1" applyBorder="1" applyAlignment="1">
      <alignment horizontal="center"/>
    </xf>
    <xf numFmtId="0" fontId="11" fillId="0" borderId="71" xfId="0" applyFont="1" applyBorder="1" applyAlignment="1">
      <alignment/>
    </xf>
    <xf numFmtId="0" fontId="4" fillId="0" borderId="130" xfId="0" applyFont="1" applyBorder="1" applyAlignment="1">
      <alignment/>
    </xf>
    <xf numFmtId="0" fontId="11" fillId="0" borderId="81" xfId="0" applyFont="1" applyBorder="1" applyAlignment="1">
      <alignment/>
    </xf>
    <xf numFmtId="0" fontId="1" fillId="0" borderId="131" xfId="0" applyFont="1" applyBorder="1" applyAlignment="1">
      <alignment horizontal="center"/>
    </xf>
    <xf numFmtId="0" fontId="0" fillId="0" borderId="132" xfId="0" applyBorder="1" applyAlignment="1">
      <alignment/>
    </xf>
    <xf numFmtId="0" fontId="14" fillId="0" borderId="133" xfId="0" applyFont="1" applyBorder="1" applyAlignment="1">
      <alignment/>
    </xf>
    <xf numFmtId="0" fontId="14" fillId="0" borderId="134" xfId="0" applyFont="1" applyBorder="1" applyAlignment="1">
      <alignment/>
    </xf>
    <xf numFmtId="0" fontId="11" fillId="0" borderId="92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119" xfId="0" applyFont="1" applyBorder="1" applyAlignment="1">
      <alignment/>
    </xf>
    <xf numFmtId="0" fontId="1" fillId="0" borderId="135" xfId="0" applyFont="1" applyBorder="1" applyAlignment="1">
      <alignment horizontal="center"/>
    </xf>
    <xf numFmtId="0" fontId="0" fillId="0" borderId="136" xfId="0" applyBorder="1" applyAlignment="1">
      <alignment/>
    </xf>
    <xf numFmtId="0" fontId="14" fillId="0" borderId="137" xfId="0" applyFont="1" applyBorder="1" applyAlignment="1">
      <alignment/>
    </xf>
    <xf numFmtId="0" fontId="11" fillId="0" borderId="138" xfId="0" applyFont="1" applyBorder="1" applyAlignment="1">
      <alignment/>
    </xf>
    <xf numFmtId="0" fontId="4" fillId="0" borderId="139" xfId="0" applyFont="1" applyBorder="1" applyAlignment="1">
      <alignment/>
    </xf>
    <xf numFmtId="0" fontId="1" fillId="0" borderId="140" xfId="0" applyFont="1" applyBorder="1" applyAlignment="1">
      <alignment/>
    </xf>
    <xf numFmtId="0" fontId="4" fillId="0" borderId="141" xfId="0" applyFont="1" applyBorder="1" applyAlignment="1">
      <alignment/>
    </xf>
    <xf numFmtId="0" fontId="1" fillId="0" borderId="140" xfId="0" applyFont="1" applyBorder="1" applyAlignment="1">
      <alignment horizontal="center"/>
    </xf>
    <xf numFmtId="0" fontId="0" fillId="0" borderId="101" xfId="0" applyBorder="1" applyAlignment="1">
      <alignment/>
    </xf>
    <xf numFmtId="0" fontId="14" fillId="0" borderId="101" xfId="0" applyFont="1" applyBorder="1" applyAlignment="1">
      <alignment/>
    </xf>
    <xf numFmtId="0" fontId="14" fillId="0" borderId="14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7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42" xfId="0" applyFont="1" applyBorder="1" applyAlignment="1">
      <alignment/>
    </xf>
    <xf numFmtId="0" fontId="1" fillId="0" borderId="143" xfId="0" applyFont="1" applyBorder="1" applyAlignment="1">
      <alignment/>
    </xf>
    <xf numFmtId="0" fontId="1" fillId="0" borderId="144" xfId="0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5" xfId="0" applyFont="1" applyBorder="1" applyAlignment="1">
      <alignment/>
    </xf>
    <xf numFmtId="0" fontId="1" fillId="0" borderId="146" xfId="0" applyFont="1" applyBorder="1" applyAlignment="1">
      <alignment horizontal="center"/>
    </xf>
    <xf numFmtId="0" fontId="1" fillId="0" borderId="147" xfId="0" applyFont="1" applyBorder="1" applyAlignment="1">
      <alignment horizontal="center"/>
    </xf>
    <xf numFmtId="0" fontId="1" fillId="0" borderId="148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49" xfId="0" applyFont="1" applyBorder="1" applyAlignment="1">
      <alignment/>
    </xf>
    <xf numFmtId="0" fontId="1" fillId="0" borderId="15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51" xfId="0" applyFont="1" applyBorder="1" applyAlignment="1">
      <alignment horizontal="center"/>
    </xf>
    <xf numFmtId="0" fontId="1" fillId="0" borderId="152" xfId="0" applyFont="1" applyBorder="1" applyAlignment="1">
      <alignment horizontal="center"/>
    </xf>
    <xf numFmtId="0" fontId="1" fillId="0" borderId="153" xfId="0" applyFont="1" applyBorder="1" applyAlignment="1">
      <alignment/>
    </xf>
    <xf numFmtId="0" fontId="5" fillId="0" borderId="154" xfId="0" applyFont="1" applyBorder="1" applyAlignment="1">
      <alignment/>
    </xf>
    <xf numFmtId="0" fontId="1" fillId="0" borderId="155" xfId="0" applyFont="1" applyBorder="1" applyAlignment="1">
      <alignment/>
    </xf>
    <xf numFmtId="0" fontId="1" fillId="0" borderId="156" xfId="0" applyFont="1" applyBorder="1" applyAlignment="1">
      <alignment/>
    </xf>
    <xf numFmtId="0" fontId="1" fillId="0" borderId="157" xfId="0" applyFont="1" applyBorder="1" applyAlignment="1">
      <alignment/>
    </xf>
    <xf numFmtId="0" fontId="5" fillId="0" borderId="158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59" xfId="0" applyFont="1" applyBorder="1" applyAlignment="1">
      <alignment/>
    </xf>
    <xf numFmtId="0" fontId="0" fillId="0" borderId="143" xfId="0" applyFont="1" applyBorder="1" applyAlignment="1">
      <alignment/>
    </xf>
    <xf numFmtId="0" fontId="0" fillId="0" borderId="160" xfId="0" applyFont="1" applyBorder="1" applyAlignment="1">
      <alignment/>
    </xf>
    <xf numFmtId="0" fontId="15" fillId="0" borderId="154" xfId="0" applyFont="1" applyBorder="1" applyAlignment="1">
      <alignment/>
    </xf>
    <xf numFmtId="0" fontId="1" fillId="0" borderId="143" xfId="0" applyFont="1" applyBorder="1" applyAlignment="1">
      <alignment/>
    </xf>
    <xf numFmtId="0" fontId="1" fillId="0" borderId="160" xfId="0" applyFont="1" applyBorder="1" applyAlignment="1">
      <alignment/>
    </xf>
    <xf numFmtId="0" fontId="17" fillId="0" borderId="159" xfId="0" applyFont="1" applyBorder="1" applyAlignment="1">
      <alignment horizontal="center"/>
    </xf>
    <xf numFmtId="0" fontId="0" fillId="2" borderId="161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162" xfId="0" applyFont="1" applyBorder="1" applyAlignment="1">
      <alignment horizontal="center"/>
    </xf>
    <xf numFmtId="0" fontId="0" fillId="2" borderId="147" xfId="0" applyFont="1" applyFill="1" applyBorder="1" applyAlignment="1">
      <alignment/>
    </xf>
    <xf numFmtId="0" fontId="0" fillId="0" borderId="163" xfId="0" applyFont="1" applyBorder="1" applyAlignment="1">
      <alignment horizontal="left"/>
    </xf>
    <xf numFmtId="0" fontId="0" fillId="0" borderId="146" xfId="0" applyFont="1" applyBorder="1" applyAlignment="1">
      <alignment horizontal="left"/>
    </xf>
    <xf numFmtId="0" fontId="17" fillId="0" borderId="164" xfId="0" applyFont="1" applyBorder="1" applyAlignment="1">
      <alignment horizontal="center"/>
    </xf>
    <xf numFmtId="0" fontId="0" fillId="2" borderId="165" xfId="0" applyFont="1" applyFill="1" applyBorder="1" applyAlignment="1">
      <alignment/>
    </xf>
    <xf numFmtId="0" fontId="0" fillId="2" borderId="166" xfId="0" applyFont="1" applyFill="1" applyBorder="1" applyAlignment="1">
      <alignment/>
    </xf>
    <xf numFmtId="0" fontId="1" fillId="0" borderId="167" xfId="0" applyFont="1" applyBorder="1" applyAlignment="1">
      <alignment/>
    </xf>
    <xf numFmtId="0" fontId="0" fillId="0" borderId="155" xfId="0" applyBorder="1" applyAlignment="1">
      <alignment/>
    </xf>
    <xf numFmtId="0" fontId="0" fillId="0" borderId="167" xfId="0" applyFont="1" applyBorder="1" applyAlignment="1">
      <alignment horizontal="left"/>
    </xf>
    <xf numFmtId="0" fontId="1" fillId="0" borderId="162" xfId="0" applyFont="1" applyBorder="1" applyAlignment="1">
      <alignment/>
    </xf>
    <xf numFmtId="0" fontId="0" fillId="0" borderId="168" xfId="0" applyBorder="1" applyAlignment="1">
      <alignment/>
    </xf>
    <xf numFmtId="0" fontId="0" fillId="2" borderId="161" xfId="0" applyFont="1" applyFill="1" applyBorder="1" applyAlignment="1">
      <alignment horizontal="left"/>
    </xf>
    <xf numFmtId="0" fontId="1" fillId="0" borderId="169" xfId="0" applyFont="1" applyBorder="1" applyAlignment="1">
      <alignment/>
    </xf>
    <xf numFmtId="0" fontId="0" fillId="0" borderId="117" xfId="0" applyBorder="1" applyAlignment="1">
      <alignment wrapText="1"/>
    </xf>
    <xf numFmtId="0" fontId="0" fillId="2" borderId="147" xfId="0" applyFont="1" applyFill="1" applyBorder="1" applyAlignment="1">
      <alignment horizontal="left"/>
    </xf>
    <xf numFmtId="0" fontId="0" fillId="0" borderId="117" xfId="0" applyFont="1" applyBorder="1" applyAlignment="1">
      <alignment/>
    </xf>
    <xf numFmtId="0" fontId="0" fillId="0" borderId="164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2" borderId="147" xfId="0" applyFont="1" applyFill="1" applyBorder="1" applyAlignment="1">
      <alignment vertical="center"/>
    </xf>
    <xf numFmtId="0" fontId="5" fillId="0" borderId="169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7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/>
    </xf>
    <xf numFmtId="0" fontId="17" fillId="2" borderId="171" xfId="0" applyFont="1" applyFill="1" applyBorder="1" applyAlignment="1">
      <alignment horizontal="center" vertical="center" wrapText="1"/>
    </xf>
    <xf numFmtId="0" fontId="17" fillId="0" borderId="171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0" fontId="17" fillId="0" borderId="172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18" fillId="2" borderId="173" xfId="0" applyFont="1" applyFill="1" applyBorder="1" applyAlignment="1">
      <alignment/>
    </xf>
    <xf numFmtId="0" fontId="18" fillId="2" borderId="148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17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48" xfId="0" applyFont="1" applyBorder="1" applyAlignment="1">
      <alignment/>
    </xf>
    <xf numFmtId="0" fontId="18" fillId="0" borderId="148" xfId="0" applyFont="1" applyBorder="1" applyAlignment="1">
      <alignment wrapText="1"/>
    </xf>
    <xf numFmtId="49" fontId="18" fillId="2" borderId="148" xfId="0" applyNumberFormat="1" applyFont="1" applyFill="1" applyBorder="1" applyAlignment="1">
      <alignment/>
    </xf>
    <xf numFmtId="0" fontId="0" fillId="0" borderId="14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8" fillId="0" borderId="148" xfId="0" applyFont="1" applyBorder="1" applyAlignment="1">
      <alignment/>
    </xf>
    <xf numFmtId="49" fontId="18" fillId="2" borderId="126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0" fontId="0" fillId="0" borderId="17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8" fillId="0" borderId="126" xfId="0" applyFont="1" applyBorder="1" applyAlignment="1">
      <alignment/>
    </xf>
    <xf numFmtId="0" fontId="5" fillId="2" borderId="163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/>
    </xf>
    <xf numFmtId="0" fontId="18" fillId="0" borderId="147" xfId="0" applyFont="1" applyFill="1" applyBorder="1" applyAlignment="1">
      <alignment horizontal="center"/>
    </xf>
    <xf numFmtId="0" fontId="0" fillId="0" borderId="14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0" fillId="0" borderId="163" xfId="0" applyFont="1" applyBorder="1" applyAlignment="1">
      <alignment/>
    </xf>
    <xf numFmtId="0" fontId="0" fillId="0" borderId="146" xfId="0" applyFont="1" applyBorder="1" applyAlignment="1">
      <alignment/>
    </xf>
    <xf numFmtId="0" fontId="18" fillId="2" borderId="153" xfId="0" applyFont="1" applyFill="1" applyBorder="1" applyAlignment="1">
      <alignment/>
    </xf>
    <xf numFmtId="0" fontId="0" fillId="0" borderId="153" xfId="0" applyFont="1" applyBorder="1" applyAlignment="1">
      <alignment/>
    </xf>
    <xf numFmtId="0" fontId="0" fillId="0" borderId="176" xfId="0" applyFont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3" xfId="0" applyFont="1" applyBorder="1" applyAlignment="1">
      <alignment/>
    </xf>
    <xf numFmtId="0" fontId="0" fillId="0" borderId="14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8" xfId="0" applyFont="1" applyBorder="1" applyAlignment="1">
      <alignment wrapText="1"/>
    </xf>
    <xf numFmtId="0" fontId="0" fillId="0" borderId="148" xfId="0" applyFont="1" applyFill="1" applyBorder="1" applyAlignment="1">
      <alignment/>
    </xf>
    <xf numFmtId="0" fontId="0" fillId="0" borderId="14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154" xfId="0" applyFont="1" applyBorder="1" applyAlignment="1">
      <alignment/>
    </xf>
    <xf numFmtId="0" fontId="0" fillId="0" borderId="143" xfId="0" applyFont="1" applyBorder="1" applyAlignment="1">
      <alignment/>
    </xf>
    <xf numFmtId="0" fontId="0" fillId="0" borderId="160" xfId="0" applyFont="1" applyBorder="1" applyAlignment="1">
      <alignment/>
    </xf>
    <xf numFmtId="0" fontId="15" fillId="0" borderId="159" xfId="0" applyFont="1" applyBorder="1" applyAlignment="1">
      <alignment/>
    </xf>
    <xf numFmtId="0" fontId="17" fillId="0" borderId="159" xfId="0" applyFont="1" applyBorder="1" applyAlignment="1">
      <alignment horizontal="center"/>
    </xf>
    <xf numFmtId="0" fontId="0" fillId="2" borderId="161" xfId="0" applyFont="1" applyFill="1" applyBorder="1" applyAlignment="1">
      <alignment/>
    </xf>
    <xf numFmtId="0" fontId="1" fillId="0" borderId="143" xfId="0" applyFont="1" applyBorder="1" applyAlignment="1">
      <alignment/>
    </xf>
    <xf numFmtId="0" fontId="17" fillId="0" borderId="162" xfId="0" applyFont="1" applyBorder="1" applyAlignment="1">
      <alignment horizontal="center"/>
    </xf>
    <xf numFmtId="0" fontId="0" fillId="2" borderId="147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153" xfId="0" applyFont="1" applyBorder="1" applyAlignment="1">
      <alignment horizontal="center"/>
    </xf>
    <xf numFmtId="0" fontId="0" fillId="2" borderId="165" xfId="0" applyFont="1" applyFill="1" applyBorder="1" applyAlignment="1">
      <alignment/>
    </xf>
    <xf numFmtId="0" fontId="17" fillId="0" borderId="164" xfId="0" applyFont="1" applyBorder="1" applyAlignment="1">
      <alignment horizontal="center"/>
    </xf>
    <xf numFmtId="0" fontId="0" fillId="2" borderId="166" xfId="0" applyFont="1" applyFill="1" applyBorder="1" applyAlignment="1">
      <alignment/>
    </xf>
    <xf numFmtId="0" fontId="1" fillId="0" borderId="167" xfId="0" applyFont="1" applyBorder="1" applyAlignment="1">
      <alignment/>
    </xf>
    <xf numFmtId="0" fontId="1" fillId="0" borderId="162" xfId="0" applyFont="1" applyBorder="1" applyAlignment="1">
      <alignment/>
    </xf>
    <xf numFmtId="0" fontId="0" fillId="2" borderId="161" xfId="0" applyFont="1" applyFill="1" applyBorder="1" applyAlignment="1">
      <alignment/>
    </xf>
    <xf numFmtId="0" fontId="1" fillId="0" borderId="160" xfId="0" applyFont="1" applyBorder="1" applyAlignment="1">
      <alignment/>
    </xf>
    <xf numFmtId="0" fontId="0" fillId="2" borderId="147" xfId="0" applyFont="1" applyFill="1" applyBorder="1" applyAlignment="1">
      <alignment/>
    </xf>
    <xf numFmtId="0" fontId="1" fillId="0" borderId="169" xfId="0" applyFont="1" applyBorder="1" applyAlignment="1">
      <alignment/>
    </xf>
    <xf numFmtId="0" fontId="0" fillId="2" borderId="147" xfId="0" applyFont="1" applyFill="1" applyBorder="1" applyAlignment="1">
      <alignment vertical="center"/>
    </xf>
    <xf numFmtId="0" fontId="5" fillId="0" borderId="169" xfId="0" applyFont="1" applyFill="1" applyBorder="1" applyAlignment="1">
      <alignment vertical="center" wrapText="1"/>
    </xf>
    <xf numFmtId="0" fontId="0" fillId="2" borderId="165" xfId="0" applyFont="1" applyFill="1" applyBorder="1" applyAlignment="1">
      <alignment/>
    </xf>
    <xf numFmtId="0" fontId="1" fillId="0" borderId="17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2" borderId="171" xfId="0" applyFont="1" applyFill="1" applyBorder="1" applyAlignment="1">
      <alignment horizontal="center" vertical="center" wrapText="1"/>
    </xf>
    <xf numFmtId="0" fontId="17" fillId="0" borderId="171" xfId="0" applyFont="1" applyBorder="1" applyAlignment="1">
      <alignment horizontal="center" vertical="center" wrapText="1"/>
    </xf>
    <xf numFmtId="0" fontId="17" fillId="0" borderId="156" xfId="0" applyFont="1" applyBorder="1" applyAlignment="1">
      <alignment horizontal="center" vertical="center" wrapText="1"/>
    </xf>
    <xf numFmtId="0" fontId="17" fillId="0" borderId="172" xfId="0" applyFont="1" applyBorder="1" applyAlignment="1">
      <alignment horizontal="center" vertical="center" wrapText="1"/>
    </xf>
    <xf numFmtId="0" fontId="18" fillId="0" borderId="171" xfId="0" applyFont="1" applyBorder="1" applyAlignment="1">
      <alignment horizontal="center" vertical="center" wrapText="1"/>
    </xf>
    <xf numFmtId="0" fontId="18" fillId="2" borderId="173" xfId="0" applyFont="1" applyFill="1" applyBorder="1" applyAlignment="1">
      <alignment/>
    </xf>
    <xf numFmtId="0" fontId="0" fillId="0" borderId="173" xfId="0" applyFont="1" applyBorder="1" applyAlignment="1">
      <alignment/>
    </xf>
    <xf numFmtId="0" fontId="0" fillId="0" borderId="14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8" fillId="2" borderId="148" xfId="0" applyFont="1" applyFill="1" applyBorder="1" applyAlignment="1">
      <alignment/>
    </xf>
    <xf numFmtId="0" fontId="0" fillId="0" borderId="148" xfId="0" applyFont="1" applyBorder="1" applyAlignment="1">
      <alignment/>
    </xf>
    <xf numFmtId="0" fontId="0" fillId="0" borderId="14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48" xfId="0" applyFont="1" applyBorder="1" applyAlignment="1">
      <alignment wrapText="1"/>
    </xf>
    <xf numFmtId="0" fontId="18" fillId="2" borderId="174" xfId="0" applyFont="1" applyFill="1" applyBorder="1" applyAlignment="1">
      <alignment/>
    </xf>
    <xf numFmtId="0" fontId="0" fillId="0" borderId="174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18" fillId="2" borderId="153" xfId="0" applyFont="1" applyFill="1" applyBorder="1" applyAlignment="1">
      <alignment/>
    </xf>
    <xf numFmtId="0" fontId="0" fillId="0" borderId="153" xfId="0" applyFont="1" applyBorder="1" applyAlignment="1">
      <alignment/>
    </xf>
    <xf numFmtId="0" fontId="0" fillId="0" borderId="176" xfId="0" applyFont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15" fillId="0" borderId="0" xfId="0" applyFont="1" applyAlignment="1">
      <alignment/>
    </xf>
    <xf numFmtId="0" fontId="18" fillId="2" borderId="177" xfId="0" applyFont="1" applyFill="1" applyBorder="1" applyAlignment="1">
      <alignment/>
    </xf>
    <xf numFmtId="0" fontId="0" fillId="0" borderId="177" xfId="0" applyFont="1" applyBorder="1" applyAlignment="1">
      <alignment/>
    </xf>
    <xf numFmtId="0" fontId="0" fillId="0" borderId="178" xfId="0" applyFont="1" applyBorder="1" applyAlignment="1">
      <alignment horizontal="center"/>
    </xf>
    <xf numFmtId="0" fontId="0" fillId="0" borderId="179" xfId="0" applyFont="1" applyBorder="1" applyAlignment="1">
      <alignment horizontal="center"/>
    </xf>
    <xf numFmtId="0" fontId="0" fillId="0" borderId="148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8" fillId="2" borderId="150" xfId="0" applyFont="1" applyFill="1" applyBorder="1" applyAlignment="1">
      <alignment/>
    </xf>
    <xf numFmtId="0" fontId="0" fillId="0" borderId="150" xfId="0" applyFont="1" applyBorder="1" applyAlignment="1">
      <alignment/>
    </xf>
    <xf numFmtId="0" fontId="0" fillId="0" borderId="180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0" xfId="0" applyFont="1" applyAlignment="1">
      <alignment/>
    </xf>
    <xf numFmtId="0" fontId="18" fillId="2" borderId="182" xfId="0" applyFont="1" applyFill="1" applyBorder="1" applyAlignment="1">
      <alignment horizontal="center"/>
    </xf>
    <xf numFmtId="0" fontId="0" fillId="0" borderId="151" xfId="0" applyFont="1" applyBorder="1" applyAlignment="1">
      <alignment wrapText="1"/>
    </xf>
    <xf numFmtId="0" fontId="0" fillId="0" borderId="151" xfId="0" applyFont="1" applyFill="1" applyBorder="1" applyAlignment="1">
      <alignment horizontal="center" wrapText="1"/>
    </xf>
    <xf numFmtId="0" fontId="18" fillId="0" borderId="152" xfId="0" applyFont="1" applyFill="1" applyBorder="1" applyAlignment="1">
      <alignment horizontal="center"/>
    </xf>
    <xf numFmtId="0" fontId="17" fillId="2" borderId="142" xfId="0" applyFont="1" applyFill="1" applyBorder="1" applyAlignment="1">
      <alignment horizontal="center" vertical="center" wrapText="1"/>
    </xf>
    <xf numFmtId="0" fontId="17" fillId="0" borderId="142" xfId="0" applyFont="1" applyBorder="1" applyAlignment="1">
      <alignment horizontal="center" vertical="center" wrapText="1"/>
    </xf>
    <xf numFmtId="0" fontId="17" fillId="0" borderId="144" xfId="0" applyFont="1" applyBorder="1" applyAlignment="1">
      <alignment horizontal="center" vertical="center" wrapText="1"/>
    </xf>
    <xf numFmtId="0" fontId="17" fillId="0" borderId="183" xfId="0" applyFont="1" applyBorder="1" applyAlignment="1">
      <alignment horizontal="center" vertical="center" wrapText="1"/>
    </xf>
    <xf numFmtId="0" fontId="18" fillId="0" borderId="142" xfId="0" applyFont="1" applyBorder="1" applyAlignment="1">
      <alignment horizontal="center" vertical="center" wrapText="1"/>
    </xf>
    <xf numFmtId="0" fontId="18" fillId="2" borderId="177" xfId="0" applyFont="1" applyFill="1" applyBorder="1" applyAlignment="1">
      <alignment/>
    </xf>
    <xf numFmtId="0" fontId="0" fillId="0" borderId="177" xfId="0" applyFont="1" applyBorder="1" applyAlignment="1">
      <alignment/>
    </xf>
    <xf numFmtId="0" fontId="0" fillId="0" borderId="178" xfId="0" applyFont="1" applyBorder="1" applyAlignment="1">
      <alignment horizontal="center"/>
    </xf>
    <xf numFmtId="0" fontId="0" fillId="0" borderId="179" xfId="0" applyFont="1" applyBorder="1" applyAlignment="1">
      <alignment horizontal="center"/>
    </xf>
    <xf numFmtId="0" fontId="0" fillId="0" borderId="176" xfId="0" applyFont="1" applyBorder="1" applyAlignment="1">
      <alignment/>
    </xf>
    <xf numFmtId="0" fontId="0" fillId="0" borderId="184" xfId="0" applyFont="1" applyFill="1" applyBorder="1" applyAlignment="1">
      <alignment wrapText="1"/>
    </xf>
    <xf numFmtId="0" fontId="0" fillId="0" borderId="184" xfId="0" applyFont="1" applyFill="1" applyBorder="1" applyAlignment="1">
      <alignment horizontal="center"/>
    </xf>
    <xf numFmtId="0" fontId="0" fillId="0" borderId="165" xfId="0" applyFont="1" applyBorder="1" applyAlignment="1">
      <alignment/>
    </xf>
    <xf numFmtId="0" fontId="18" fillId="2" borderId="146" xfId="0" applyFont="1" applyFill="1" applyBorder="1" applyAlignment="1">
      <alignment horizontal="center"/>
    </xf>
    <xf numFmtId="0" fontId="0" fillId="0" borderId="146" xfId="0" applyBorder="1" applyAlignment="1">
      <alignment wrapText="1"/>
    </xf>
    <xf numFmtId="0" fontId="18" fillId="0" borderId="146" xfId="0" applyFont="1" applyFill="1" applyBorder="1" applyAlignment="1">
      <alignment horizontal="center"/>
    </xf>
    <xf numFmtId="0" fontId="0" fillId="0" borderId="18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146" xfId="0" applyFill="1" applyBorder="1" applyAlignment="1">
      <alignment/>
    </xf>
    <xf numFmtId="0" fontId="0" fillId="0" borderId="146" xfId="0" applyFill="1" applyBorder="1" applyAlignment="1">
      <alignment wrapText="1"/>
    </xf>
    <xf numFmtId="0" fontId="0" fillId="0" borderId="146" xfId="0" applyBorder="1" applyAlignment="1">
      <alignment/>
    </xf>
    <xf numFmtId="0" fontId="1" fillId="0" borderId="186" xfId="0" applyFont="1" applyBorder="1" applyAlignment="1">
      <alignment horizontal="center" vertical="center"/>
    </xf>
    <xf numFmtId="0" fontId="0" fillId="0" borderId="187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 vertical="center"/>
    </xf>
    <xf numFmtId="0" fontId="1" fillId="0" borderId="128" xfId="0" applyFont="1" applyBorder="1" applyAlignment="1">
      <alignment horizontal="center" vertical="center"/>
    </xf>
    <xf numFmtId="0" fontId="0" fillId="0" borderId="189" xfId="0" applyFont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0" fontId="4" fillId="0" borderId="192" xfId="0" applyFont="1" applyBorder="1" applyAlignment="1">
      <alignment horizontal="center"/>
    </xf>
    <xf numFmtId="0" fontId="4" fillId="0" borderId="193" xfId="0" applyFont="1" applyBorder="1" applyAlignment="1">
      <alignment horizontal="center"/>
    </xf>
    <xf numFmtId="0" fontId="1" fillId="0" borderId="19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95" xfId="0" applyFont="1" applyBorder="1" applyAlignment="1">
      <alignment horizontal="center" vertical="center" wrapText="1"/>
    </xf>
    <xf numFmtId="0" fontId="1" fillId="0" borderId="196" xfId="0" applyFont="1" applyBorder="1" applyAlignment="1">
      <alignment horizontal="center" vertical="center"/>
    </xf>
    <xf numFmtId="0" fontId="0" fillId="0" borderId="197" xfId="0" applyFont="1" applyBorder="1" applyAlignment="1">
      <alignment horizontal="center" vertical="center"/>
    </xf>
    <xf numFmtId="0" fontId="0" fillId="0" borderId="198" xfId="0" applyFont="1" applyBorder="1" applyAlignment="1">
      <alignment horizontal="center" vertical="center"/>
    </xf>
    <xf numFmtId="0" fontId="0" fillId="0" borderId="163" xfId="0" applyFont="1" applyBorder="1" applyAlignment="1">
      <alignment horizontal="left"/>
    </xf>
    <xf numFmtId="0" fontId="0" fillId="0" borderId="146" xfId="0" applyFont="1" applyBorder="1" applyAlignment="1">
      <alignment horizontal="left"/>
    </xf>
    <xf numFmtId="0" fontId="0" fillId="0" borderId="199" xfId="0" applyFont="1" applyBorder="1" applyAlignment="1">
      <alignment horizontal="left"/>
    </xf>
    <xf numFmtId="0" fontId="0" fillId="0" borderId="20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9" xfId="0" applyFont="1" applyBorder="1" applyAlignment="1">
      <alignment horizontal="left"/>
    </xf>
    <xf numFmtId="0" fontId="0" fillId="0" borderId="179" xfId="0" applyFont="1" applyBorder="1" applyAlignment="1">
      <alignment horizontal="left"/>
    </xf>
    <xf numFmtId="0" fontId="0" fillId="0" borderId="178" xfId="0" applyFont="1" applyBorder="1" applyAlignment="1">
      <alignment horizontal="left"/>
    </xf>
    <xf numFmtId="0" fontId="0" fillId="0" borderId="181" xfId="0" applyFont="1" applyBorder="1" applyAlignment="1">
      <alignment horizontal="left"/>
    </xf>
    <xf numFmtId="0" fontId="0" fillId="0" borderId="18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" fillId="0" borderId="179" xfId="0" applyFont="1" applyBorder="1" applyAlignment="1">
      <alignment horizontal="center"/>
    </xf>
    <xf numFmtId="0" fontId="1" fillId="0" borderId="201" xfId="0" applyFont="1" applyBorder="1" applyAlignment="1">
      <alignment horizontal="center"/>
    </xf>
    <xf numFmtId="0" fontId="1" fillId="0" borderId="202" xfId="0" applyFont="1" applyBorder="1" applyAlignment="1">
      <alignment horizontal="center"/>
    </xf>
    <xf numFmtId="0" fontId="0" fillId="0" borderId="163" xfId="0" applyFont="1" applyBorder="1" applyAlignment="1">
      <alignment horizontal="left" wrapText="1"/>
    </xf>
    <xf numFmtId="0" fontId="0" fillId="0" borderId="146" xfId="0" applyFont="1" applyBorder="1" applyAlignment="1">
      <alignment horizontal="left" wrapText="1"/>
    </xf>
    <xf numFmtId="0" fontId="0" fillId="0" borderId="163" xfId="0" applyFont="1" applyBorder="1" applyAlignment="1">
      <alignment horizontal="left" vertical="center" wrapText="1"/>
    </xf>
    <xf numFmtId="0" fontId="0" fillId="0" borderId="146" xfId="0" applyFont="1" applyBorder="1" applyAlignment="1">
      <alignment horizontal="left" vertical="center" wrapText="1"/>
    </xf>
    <xf numFmtId="0" fontId="0" fillId="0" borderId="159" xfId="0" applyBorder="1" applyAlignment="1">
      <alignment wrapText="1"/>
    </xf>
    <xf numFmtId="0" fontId="0" fillId="0" borderId="160" xfId="0" applyBorder="1" applyAlignment="1">
      <alignment wrapText="1"/>
    </xf>
    <xf numFmtId="0" fontId="0" fillId="0" borderId="162" xfId="0" applyBorder="1" applyAlignment="1">
      <alignment wrapText="1"/>
    </xf>
    <xf numFmtId="0" fontId="0" fillId="0" borderId="169" xfId="0" applyBorder="1" applyAlignment="1">
      <alignment wrapText="1"/>
    </xf>
    <xf numFmtId="0" fontId="0" fillId="0" borderId="164" xfId="0" applyBorder="1" applyAlignment="1">
      <alignment wrapText="1"/>
    </xf>
    <xf numFmtId="0" fontId="0" fillId="0" borderId="170" xfId="0" applyBorder="1" applyAlignment="1">
      <alignment wrapText="1"/>
    </xf>
    <xf numFmtId="0" fontId="0" fillId="0" borderId="176" xfId="0" applyFont="1" applyBorder="1" applyAlignment="1">
      <alignment horizontal="left" wrapText="1"/>
    </xf>
    <xf numFmtId="0" fontId="0" fillId="0" borderId="184" xfId="0" applyFont="1" applyBorder="1" applyAlignment="1">
      <alignment horizontal="left" wrapText="1"/>
    </xf>
    <xf numFmtId="0" fontId="17" fillId="0" borderId="159" xfId="0" applyFont="1" applyBorder="1" applyAlignment="1">
      <alignment horizontal="left" vertical="top" wrapText="1"/>
    </xf>
    <xf numFmtId="0" fontId="17" fillId="0" borderId="160" xfId="0" applyFont="1" applyBorder="1" applyAlignment="1">
      <alignment horizontal="left" vertical="top" wrapText="1"/>
    </xf>
    <xf numFmtId="0" fontId="17" fillId="0" borderId="162" xfId="0" applyFont="1" applyBorder="1" applyAlignment="1">
      <alignment horizontal="left" vertical="top" wrapText="1"/>
    </xf>
    <xf numFmtId="0" fontId="17" fillId="0" borderId="169" xfId="0" applyFont="1" applyBorder="1" applyAlignment="1">
      <alignment horizontal="left" vertical="top" wrapText="1"/>
    </xf>
    <xf numFmtId="0" fontId="17" fillId="0" borderId="164" xfId="0" applyFont="1" applyBorder="1" applyAlignment="1">
      <alignment horizontal="left" vertical="top" wrapText="1"/>
    </xf>
    <xf numFmtId="0" fontId="17" fillId="0" borderId="170" xfId="0" applyFont="1" applyBorder="1" applyAlignment="1">
      <alignment horizontal="left" vertical="top" wrapText="1"/>
    </xf>
    <xf numFmtId="0" fontId="0" fillId="0" borderId="172" xfId="0" applyFont="1" applyBorder="1" applyAlignment="1">
      <alignment horizontal="left"/>
    </xf>
    <xf numFmtId="0" fontId="0" fillId="0" borderId="156" xfId="0" applyFont="1" applyBorder="1" applyAlignment="1">
      <alignment horizontal="left"/>
    </xf>
    <xf numFmtId="0" fontId="0" fillId="0" borderId="176" xfId="0" applyFont="1" applyBorder="1" applyAlignment="1">
      <alignment horizontal="left"/>
    </xf>
    <xf numFmtId="0" fontId="0" fillId="0" borderId="184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1" fillId="0" borderId="196" xfId="0" applyFont="1" applyBorder="1" applyAlignment="1">
      <alignment horizontal="center" vertical="center"/>
    </xf>
    <xf numFmtId="0" fontId="12" fillId="0" borderId="197" xfId="0" applyFont="1" applyBorder="1" applyAlignment="1">
      <alignment horizontal="center" vertical="center"/>
    </xf>
    <xf numFmtId="0" fontId="12" fillId="0" borderId="198" xfId="0" applyFont="1" applyBorder="1" applyAlignment="1">
      <alignment horizontal="center" vertical="center"/>
    </xf>
    <xf numFmtId="0" fontId="11" fillId="0" borderId="186" xfId="0" applyFont="1" applyBorder="1" applyAlignment="1">
      <alignment horizontal="center" vertical="center"/>
    </xf>
    <xf numFmtId="0" fontId="12" fillId="0" borderId="187" xfId="0" applyFont="1" applyBorder="1" applyAlignment="1">
      <alignment horizontal="center" vertical="center"/>
    </xf>
    <xf numFmtId="0" fontId="12" fillId="0" borderId="188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/>
    </xf>
    <xf numFmtId="0" fontId="0" fillId="0" borderId="189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0" fillId="0" borderId="117" xfId="0" applyFont="1" applyBorder="1" applyAlignment="1">
      <alignment horizontal="left"/>
    </xf>
    <xf numFmtId="0" fontId="0" fillId="0" borderId="149" xfId="0" applyFont="1" applyBorder="1" applyAlignment="1">
      <alignment horizontal="left"/>
    </xf>
    <xf numFmtId="0" fontId="0" fillId="0" borderId="203" xfId="0" applyFont="1" applyBorder="1" applyAlignment="1">
      <alignment horizontal="left"/>
    </xf>
    <xf numFmtId="0" fontId="0" fillId="0" borderId="180" xfId="0" applyFont="1" applyBorder="1" applyAlignment="1">
      <alignment horizontal="left"/>
    </xf>
    <xf numFmtId="0" fontId="0" fillId="0" borderId="168" xfId="0" applyFont="1" applyBorder="1" applyAlignment="1">
      <alignment horizontal="left"/>
    </xf>
    <xf numFmtId="0" fontId="0" fillId="0" borderId="117" xfId="0" applyFont="1" applyBorder="1" applyAlignment="1">
      <alignment horizontal="left" wrapText="1"/>
    </xf>
    <xf numFmtId="0" fontId="0" fillId="0" borderId="149" xfId="0" applyFont="1" applyBorder="1" applyAlignment="1">
      <alignment horizontal="left" wrapText="1"/>
    </xf>
    <xf numFmtId="0" fontId="0" fillId="0" borderId="117" xfId="0" applyFont="1" applyBorder="1" applyAlignment="1">
      <alignment horizontal="left"/>
    </xf>
    <xf numFmtId="0" fontId="0" fillId="0" borderId="172" xfId="0" applyFont="1" applyBorder="1" applyAlignment="1">
      <alignment horizontal="left"/>
    </xf>
    <xf numFmtId="0" fontId="0" fillId="0" borderId="156" xfId="0" applyFont="1" applyBorder="1" applyAlignment="1">
      <alignment horizontal="left"/>
    </xf>
    <xf numFmtId="0" fontId="0" fillId="0" borderId="168" xfId="0" applyFont="1" applyBorder="1" applyAlignment="1">
      <alignment horizontal="left"/>
    </xf>
    <xf numFmtId="0" fontId="0" fillId="0" borderId="178" xfId="0" applyFont="1" applyBorder="1" applyAlignment="1">
      <alignment horizontal="left"/>
    </xf>
    <xf numFmtId="0" fontId="0" fillId="0" borderId="168" xfId="0" applyFont="1" applyBorder="1" applyAlignment="1">
      <alignment horizontal="left"/>
    </xf>
    <xf numFmtId="0" fontId="0" fillId="0" borderId="178" xfId="0" applyFont="1" applyBorder="1" applyAlignment="1">
      <alignment horizontal="left"/>
    </xf>
    <xf numFmtId="0" fontId="0" fillId="0" borderId="203" xfId="0" applyFont="1" applyBorder="1" applyAlignment="1">
      <alignment horizontal="left"/>
    </xf>
    <xf numFmtId="0" fontId="0" fillId="0" borderId="180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0" fillId="0" borderId="149" xfId="0" applyFont="1" applyBorder="1" applyAlignment="1">
      <alignment horizontal="left"/>
    </xf>
    <xf numFmtId="0" fontId="0" fillId="0" borderId="163" xfId="0" applyFont="1" applyBorder="1" applyAlignment="1">
      <alignment horizontal="left" vertical="center" wrapText="1"/>
    </xf>
    <xf numFmtId="0" fontId="0" fillId="0" borderId="146" xfId="0" applyFont="1" applyBorder="1" applyAlignment="1">
      <alignment horizontal="left" vertical="center" wrapText="1"/>
    </xf>
    <xf numFmtId="0" fontId="0" fillId="0" borderId="163" xfId="0" applyFont="1" applyBorder="1" applyAlignment="1">
      <alignment horizontal="left" wrapText="1"/>
    </xf>
    <xf numFmtId="0" fontId="0" fillId="0" borderId="146" xfId="0" applyFont="1" applyBorder="1" applyAlignment="1">
      <alignment horizontal="left" wrapText="1"/>
    </xf>
    <xf numFmtId="0" fontId="0" fillId="0" borderId="163" xfId="0" applyFont="1" applyBorder="1" applyAlignment="1">
      <alignment horizontal="left" wrapText="1"/>
    </xf>
    <xf numFmtId="0" fontId="0" fillId="0" borderId="146" xfId="0" applyFont="1" applyBorder="1" applyAlignment="1">
      <alignment horizontal="left" wrapText="1"/>
    </xf>
    <xf numFmtId="0" fontId="5" fillId="0" borderId="3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8"/>
  <sheetViews>
    <sheetView tabSelected="1" workbookViewId="0" topLeftCell="A1">
      <pane xSplit="2" ySplit="4" topLeftCell="S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29" sqref="AN29"/>
    </sheetView>
  </sheetViews>
  <sheetFormatPr defaultColWidth="9.00390625" defaultRowHeight="12.75"/>
  <cols>
    <col min="1" max="1" width="12.75390625" style="303" customWidth="1"/>
    <col min="2" max="2" width="25.75390625" style="303" customWidth="1"/>
    <col min="3" max="4" width="4.125" style="303" customWidth="1"/>
    <col min="5" max="5" width="3.25390625" style="303" customWidth="1"/>
    <col min="6" max="8" width="2.375" style="303" customWidth="1"/>
    <col min="9" max="10" width="3.25390625" style="303" customWidth="1"/>
    <col min="11" max="13" width="2.375" style="303" customWidth="1"/>
    <col min="14" max="15" width="3.25390625" style="303" customWidth="1"/>
    <col min="16" max="16" width="2.375" style="303" customWidth="1"/>
    <col min="17" max="17" width="3.25390625" style="303" customWidth="1"/>
    <col min="18" max="18" width="2.75390625" style="303" customWidth="1"/>
    <col min="19" max="22" width="3.25390625" style="303" customWidth="1"/>
    <col min="23" max="23" width="2.75390625" style="303" customWidth="1"/>
    <col min="24" max="27" width="3.25390625" style="303" customWidth="1"/>
    <col min="28" max="28" width="2.375" style="303" customWidth="1"/>
    <col min="29" max="30" width="3.25390625" style="303" customWidth="1"/>
    <col min="31" max="31" width="3.00390625" style="303" customWidth="1"/>
    <col min="32" max="32" width="3.25390625" style="303" customWidth="1"/>
    <col min="33" max="33" width="2.375" style="303" customWidth="1"/>
    <col min="34" max="34" width="3.25390625" style="303" customWidth="1"/>
    <col min="35" max="38" width="2.375" style="303" customWidth="1"/>
    <col min="39" max="39" width="3.25390625" style="303" customWidth="1"/>
    <col min="40" max="40" width="13.125" style="304" customWidth="1"/>
  </cols>
  <sheetData>
    <row r="1" spans="1:40" ht="18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</row>
    <row r="2" spans="1:40" ht="15">
      <c r="A2" s="501" t="s">
        <v>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</row>
    <row r="3" spans="1:40" ht="13.5" thickBot="1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</row>
    <row r="4" spans="1:40" ht="13.5" thickTop="1">
      <c r="A4" s="510" t="s">
        <v>3</v>
      </c>
      <c r="B4" s="495" t="s">
        <v>4</v>
      </c>
      <c r="C4" s="503" t="s">
        <v>5</v>
      </c>
      <c r="D4" s="504"/>
      <c r="E4" s="505" t="s">
        <v>6</v>
      </c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507" t="s">
        <v>7</v>
      </c>
    </row>
    <row r="5" spans="1:40" ht="12.75">
      <c r="A5" s="511"/>
      <c r="B5" s="496"/>
      <c r="C5" s="498" t="s">
        <v>8</v>
      </c>
      <c r="D5" s="500" t="s">
        <v>9</v>
      </c>
      <c r="E5" s="2"/>
      <c r="F5" s="2"/>
      <c r="G5" s="3" t="s">
        <v>10</v>
      </c>
      <c r="H5" s="4"/>
      <c r="I5" s="5"/>
      <c r="J5" s="2"/>
      <c r="K5" s="2"/>
      <c r="L5" s="3" t="s">
        <v>11</v>
      </c>
      <c r="M5" s="4"/>
      <c r="N5" s="5"/>
      <c r="O5" s="2"/>
      <c r="P5" s="2"/>
      <c r="Q5" s="3" t="s">
        <v>12</v>
      </c>
      <c r="R5" s="4"/>
      <c r="S5" s="5"/>
      <c r="T5" s="2"/>
      <c r="U5" s="2"/>
      <c r="V5" s="3" t="s">
        <v>13</v>
      </c>
      <c r="W5" s="4"/>
      <c r="X5" s="5"/>
      <c r="Y5" s="2"/>
      <c r="Z5" s="2"/>
      <c r="AA5" s="3" t="s">
        <v>14</v>
      </c>
      <c r="AB5" s="4"/>
      <c r="AC5" s="5"/>
      <c r="AD5" s="2"/>
      <c r="AE5" s="2"/>
      <c r="AF5" s="3" t="s">
        <v>15</v>
      </c>
      <c r="AG5" s="4"/>
      <c r="AH5" s="5"/>
      <c r="AI5" s="2"/>
      <c r="AJ5" s="2"/>
      <c r="AK5" s="3" t="s">
        <v>16</v>
      </c>
      <c r="AL5" s="4"/>
      <c r="AM5" s="6"/>
      <c r="AN5" s="508"/>
    </row>
    <row r="6" spans="1:40" ht="13.5" thickBot="1">
      <c r="A6" s="512"/>
      <c r="B6" s="497"/>
      <c r="C6" s="499"/>
      <c r="D6" s="490"/>
      <c r="E6" s="7" t="s">
        <v>17</v>
      </c>
      <c r="F6" s="8" t="s">
        <v>18</v>
      </c>
      <c r="G6" s="9" t="s">
        <v>19</v>
      </c>
      <c r="H6" s="9" t="s">
        <v>20</v>
      </c>
      <c r="I6" s="10" t="s">
        <v>21</v>
      </c>
      <c r="J6" s="7" t="s">
        <v>17</v>
      </c>
      <c r="K6" s="8" t="s">
        <v>18</v>
      </c>
      <c r="L6" s="9" t="s">
        <v>19</v>
      </c>
      <c r="M6" s="9" t="s">
        <v>20</v>
      </c>
      <c r="N6" s="10" t="s">
        <v>21</v>
      </c>
      <c r="O6" s="7" t="s">
        <v>17</v>
      </c>
      <c r="P6" s="8" t="s">
        <v>18</v>
      </c>
      <c r="Q6" s="9" t="s">
        <v>19</v>
      </c>
      <c r="R6" s="9" t="s">
        <v>20</v>
      </c>
      <c r="S6" s="10" t="s">
        <v>21</v>
      </c>
      <c r="T6" s="7" t="s">
        <v>17</v>
      </c>
      <c r="U6" s="8" t="s">
        <v>18</v>
      </c>
      <c r="V6" s="9" t="s">
        <v>19</v>
      </c>
      <c r="W6" s="9" t="s">
        <v>20</v>
      </c>
      <c r="X6" s="10" t="s">
        <v>21</v>
      </c>
      <c r="Y6" s="7" t="s">
        <v>17</v>
      </c>
      <c r="Z6" s="8" t="s">
        <v>18</v>
      </c>
      <c r="AA6" s="9" t="s">
        <v>19</v>
      </c>
      <c r="AB6" s="9" t="s">
        <v>20</v>
      </c>
      <c r="AC6" s="10" t="s">
        <v>21</v>
      </c>
      <c r="AD6" s="7" t="s">
        <v>17</v>
      </c>
      <c r="AE6" s="8" t="s">
        <v>18</v>
      </c>
      <c r="AF6" s="9" t="s">
        <v>19</v>
      </c>
      <c r="AG6" s="9" t="s">
        <v>20</v>
      </c>
      <c r="AH6" s="10" t="s">
        <v>21</v>
      </c>
      <c r="AI6" s="7" t="s">
        <v>17</v>
      </c>
      <c r="AJ6" s="8" t="s">
        <v>18</v>
      </c>
      <c r="AK6" s="9" t="s">
        <v>19</v>
      </c>
      <c r="AL6" s="9" t="s">
        <v>20</v>
      </c>
      <c r="AM6" s="10" t="s">
        <v>21</v>
      </c>
      <c r="AN6" s="509"/>
    </row>
    <row r="7" spans="1:40" ht="13.5" thickTop="1">
      <c r="A7" s="11" t="s">
        <v>22</v>
      </c>
      <c r="B7" s="12" t="s">
        <v>23</v>
      </c>
      <c r="C7" s="13">
        <f aca="true" t="shared" si="0" ref="C7:C37">E7+F7+G7+J7+K7+L7+O7+P7+Q7+T7+U7+V7+Y7+Z7+AA7+AD7+AE7+AF7+AI7+AJ7+AK7</f>
        <v>26</v>
      </c>
      <c r="D7" s="14">
        <f>SUM(D8:D14)</f>
        <v>31</v>
      </c>
      <c r="E7" s="15">
        <f>SUM(E8:E14)</f>
        <v>8</v>
      </c>
      <c r="F7" s="15">
        <f>SUM(F8:F14)</f>
        <v>3</v>
      </c>
      <c r="G7" s="15">
        <f>SUM(G8:G14)</f>
        <v>2</v>
      </c>
      <c r="H7" s="15"/>
      <c r="I7" s="16">
        <f>SUM(I8:I14)</f>
        <v>14</v>
      </c>
      <c r="J7" s="15">
        <f>SUM(J8:J14)</f>
        <v>6</v>
      </c>
      <c r="K7" s="15">
        <f>SUM(K8:K14)</f>
        <v>2</v>
      </c>
      <c r="L7" s="15">
        <f>SUM(L8:L14)</f>
        <v>2</v>
      </c>
      <c r="M7" s="15"/>
      <c r="N7" s="16">
        <f>SUM(N8:N14)</f>
        <v>13</v>
      </c>
      <c r="O7" s="15">
        <f>SUM(O8:O14)</f>
        <v>2</v>
      </c>
      <c r="P7" s="15">
        <f>SUM(P8:P14)</f>
        <v>1</v>
      </c>
      <c r="Q7" s="15">
        <f>SUM(Q8:Q14)</f>
        <v>0</v>
      </c>
      <c r="R7" s="15"/>
      <c r="S7" s="16">
        <f>SUM(S8:S14)</f>
        <v>4</v>
      </c>
      <c r="T7" s="15">
        <f>SUM(T8:T14)</f>
        <v>0</v>
      </c>
      <c r="U7" s="15">
        <f>SUM(U8:U14)</f>
        <v>0</v>
      </c>
      <c r="V7" s="15">
        <f>SUM(V8:V14)</f>
        <v>0</v>
      </c>
      <c r="W7" s="15"/>
      <c r="X7" s="16">
        <f>SUM(X8:X14)</f>
        <v>0</v>
      </c>
      <c r="Y7" s="15">
        <f>SUM(Y8:Y14)</f>
        <v>0</v>
      </c>
      <c r="Z7" s="15">
        <f>SUM(Z8:Z14)</f>
        <v>0</v>
      </c>
      <c r="AA7" s="15">
        <f>SUM(AA8:AA14)</f>
        <v>0</v>
      </c>
      <c r="AB7" s="15"/>
      <c r="AC7" s="16">
        <f>SUM(AC8:AC14)</f>
        <v>0</v>
      </c>
      <c r="AD7" s="15">
        <f>SUM(AD8:AD14)</f>
        <v>0</v>
      </c>
      <c r="AE7" s="15">
        <f>SUM(AE8:AE14)</f>
        <v>0</v>
      </c>
      <c r="AF7" s="15">
        <f>SUM(AF8:AF14)</f>
        <v>0</v>
      </c>
      <c r="AG7" s="15"/>
      <c r="AH7" s="16">
        <f>SUM(AH8:AH14)</f>
        <v>0</v>
      </c>
      <c r="AI7" s="15">
        <f>SUM(AI8:AI14)</f>
        <v>0</v>
      </c>
      <c r="AJ7" s="15">
        <f>SUM(AJ8:AJ14)</f>
        <v>0</v>
      </c>
      <c r="AK7" s="15">
        <f>SUM(AK8:AK14)</f>
        <v>0</v>
      </c>
      <c r="AL7" s="16"/>
      <c r="AM7" s="14">
        <f>SUM(AM8:AM14)</f>
        <v>0</v>
      </c>
      <c r="AN7" s="17"/>
    </row>
    <row r="8" spans="1:40" ht="12.75">
      <c r="A8" s="18" t="s">
        <v>24</v>
      </c>
      <c r="B8" s="19" t="s">
        <v>25</v>
      </c>
      <c r="C8" s="20">
        <f t="shared" si="0"/>
        <v>5</v>
      </c>
      <c r="D8" s="21">
        <f aca="true" t="shared" si="1" ref="D8:D14">I8+N8+S8+X8+AC8+AH8+AM8</f>
        <v>5</v>
      </c>
      <c r="E8" s="22">
        <v>3</v>
      </c>
      <c r="F8" s="23">
        <v>2</v>
      </c>
      <c r="G8" s="23">
        <v>0</v>
      </c>
      <c r="H8" s="23" t="s">
        <v>26</v>
      </c>
      <c r="I8" s="24">
        <v>5</v>
      </c>
      <c r="J8" s="22"/>
      <c r="K8" s="23"/>
      <c r="L8" s="23"/>
      <c r="M8" s="23"/>
      <c r="N8" s="24"/>
      <c r="O8" s="22"/>
      <c r="P8" s="23"/>
      <c r="Q8" s="23"/>
      <c r="R8" s="23"/>
      <c r="S8" s="24"/>
      <c r="T8" s="22"/>
      <c r="U8" s="23"/>
      <c r="V8" s="23"/>
      <c r="W8" s="23"/>
      <c r="X8" s="24"/>
      <c r="Y8" s="22"/>
      <c r="Z8" s="23"/>
      <c r="AA8" s="23"/>
      <c r="AB8" s="23"/>
      <c r="AC8" s="24"/>
      <c r="AD8" s="22"/>
      <c r="AE8" s="23"/>
      <c r="AF8" s="23"/>
      <c r="AG8" s="23"/>
      <c r="AH8" s="24"/>
      <c r="AI8" s="25"/>
      <c r="AJ8" s="23"/>
      <c r="AK8" s="23"/>
      <c r="AL8" s="23"/>
      <c r="AM8" s="24"/>
      <c r="AN8" s="26"/>
    </row>
    <row r="9" spans="1:40" ht="12.75">
      <c r="A9" s="27" t="s">
        <v>27</v>
      </c>
      <c r="B9" s="19" t="s">
        <v>28</v>
      </c>
      <c r="C9" s="20">
        <f t="shared" si="0"/>
        <v>5</v>
      </c>
      <c r="D9" s="28">
        <f t="shared" si="1"/>
        <v>5</v>
      </c>
      <c r="E9" s="29"/>
      <c r="F9" s="30"/>
      <c r="G9" s="30"/>
      <c r="H9" s="30"/>
      <c r="I9" s="31"/>
      <c r="J9" s="29">
        <v>3</v>
      </c>
      <c r="K9" s="30">
        <v>2</v>
      </c>
      <c r="L9" s="30">
        <v>0</v>
      </c>
      <c r="M9" s="30" t="s">
        <v>29</v>
      </c>
      <c r="N9" s="31">
        <v>5</v>
      </c>
      <c r="O9" s="29"/>
      <c r="P9" s="30"/>
      <c r="Q9" s="30"/>
      <c r="R9" s="30"/>
      <c r="S9" s="31"/>
      <c r="T9" s="29"/>
      <c r="U9" s="30"/>
      <c r="V9" s="30"/>
      <c r="W9" s="30"/>
      <c r="X9" s="31"/>
      <c r="Y9" s="29"/>
      <c r="Z9" s="30"/>
      <c r="AA9" s="30"/>
      <c r="AB9" s="30"/>
      <c r="AC9" s="31"/>
      <c r="AD9" s="29"/>
      <c r="AE9" s="30"/>
      <c r="AF9" s="30"/>
      <c r="AG9" s="30"/>
      <c r="AH9" s="31"/>
      <c r="AI9" s="32"/>
      <c r="AJ9" s="30"/>
      <c r="AK9" s="30"/>
      <c r="AL9" s="30"/>
      <c r="AM9" s="31"/>
      <c r="AN9" s="33" t="s">
        <v>24</v>
      </c>
    </row>
    <row r="10" spans="1:40" ht="12.75">
      <c r="A10" s="27" t="s">
        <v>30</v>
      </c>
      <c r="B10" s="34" t="s">
        <v>31</v>
      </c>
      <c r="C10" s="35">
        <f t="shared" si="0"/>
        <v>0</v>
      </c>
      <c r="D10" s="36">
        <f t="shared" si="1"/>
        <v>3</v>
      </c>
      <c r="E10" s="29"/>
      <c r="F10" s="30"/>
      <c r="G10" s="30"/>
      <c r="H10" s="30"/>
      <c r="I10" s="31"/>
      <c r="J10" s="29">
        <v>0</v>
      </c>
      <c r="K10" s="30">
        <v>0</v>
      </c>
      <c r="L10" s="30">
        <v>0</v>
      </c>
      <c r="M10" s="30" t="s">
        <v>32</v>
      </c>
      <c r="N10" s="31">
        <v>3</v>
      </c>
      <c r="O10" s="29"/>
      <c r="P10" s="30"/>
      <c r="Q10" s="30"/>
      <c r="R10" s="30"/>
      <c r="S10" s="31"/>
      <c r="T10" s="29"/>
      <c r="U10" s="30"/>
      <c r="V10" s="30"/>
      <c r="W10" s="30"/>
      <c r="X10" s="31"/>
      <c r="Y10" s="29"/>
      <c r="Z10" s="30"/>
      <c r="AA10" s="30"/>
      <c r="AB10" s="30"/>
      <c r="AC10" s="31"/>
      <c r="AD10" s="29"/>
      <c r="AE10" s="30"/>
      <c r="AF10" s="30"/>
      <c r="AG10" s="30"/>
      <c r="AH10" s="31"/>
      <c r="AI10" s="32"/>
      <c r="AJ10" s="30"/>
      <c r="AK10" s="30"/>
      <c r="AL10" s="30"/>
      <c r="AM10" s="31"/>
      <c r="AN10" s="33" t="s">
        <v>27</v>
      </c>
    </row>
    <row r="11" spans="1:40" ht="12.75">
      <c r="A11" s="27" t="s">
        <v>33</v>
      </c>
      <c r="B11" s="19" t="s">
        <v>34</v>
      </c>
      <c r="C11" s="35">
        <f t="shared" si="0"/>
        <v>3</v>
      </c>
      <c r="D11" s="36">
        <f t="shared" si="1"/>
        <v>4</v>
      </c>
      <c r="E11" s="37"/>
      <c r="F11" s="38"/>
      <c r="G11" s="38"/>
      <c r="H11" s="38"/>
      <c r="I11" s="39"/>
      <c r="J11" s="37"/>
      <c r="K11" s="38"/>
      <c r="L11" s="38"/>
      <c r="M11" s="38"/>
      <c r="N11" s="39"/>
      <c r="O11" s="37">
        <v>2</v>
      </c>
      <c r="P11" s="38">
        <v>1</v>
      </c>
      <c r="Q11" s="38">
        <v>0</v>
      </c>
      <c r="R11" s="38" t="s">
        <v>29</v>
      </c>
      <c r="S11" s="39">
        <v>4</v>
      </c>
      <c r="T11" s="37"/>
      <c r="U11" s="38"/>
      <c r="V11" s="38"/>
      <c r="W11" s="38"/>
      <c r="X11" s="39"/>
      <c r="Y11" s="37"/>
      <c r="Z11" s="38"/>
      <c r="AA11" s="38"/>
      <c r="AB11" s="38"/>
      <c r="AC11" s="39"/>
      <c r="AD11" s="37"/>
      <c r="AE11" s="38"/>
      <c r="AF11" s="38"/>
      <c r="AG11" s="38"/>
      <c r="AH11" s="39"/>
      <c r="AI11" s="40"/>
      <c r="AJ11" s="38"/>
      <c r="AK11" s="38"/>
      <c r="AL11" s="38"/>
      <c r="AM11" s="39"/>
      <c r="AN11" s="33" t="s">
        <v>30</v>
      </c>
    </row>
    <row r="12" spans="1:40" ht="12.75">
      <c r="A12" s="27" t="s">
        <v>35</v>
      </c>
      <c r="B12" s="65" t="s">
        <v>36</v>
      </c>
      <c r="C12" s="35">
        <f t="shared" si="0"/>
        <v>3</v>
      </c>
      <c r="D12" s="36">
        <f t="shared" si="1"/>
        <v>4</v>
      </c>
      <c r="E12" s="42">
        <v>2</v>
      </c>
      <c r="F12" s="43">
        <v>1</v>
      </c>
      <c r="G12" s="43">
        <v>0</v>
      </c>
      <c r="H12" s="43" t="s">
        <v>26</v>
      </c>
      <c r="I12" s="44">
        <v>4</v>
      </c>
      <c r="J12" s="42"/>
      <c r="K12" s="43"/>
      <c r="L12" s="43"/>
      <c r="M12" s="43"/>
      <c r="N12" s="44"/>
      <c r="O12" s="42"/>
      <c r="P12" s="43"/>
      <c r="Q12" s="43"/>
      <c r="R12" s="43"/>
      <c r="S12" s="44"/>
      <c r="T12" s="42"/>
      <c r="U12" s="43"/>
      <c r="V12" s="43"/>
      <c r="W12" s="43"/>
      <c r="X12" s="44"/>
      <c r="Y12" s="42"/>
      <c r="Z12" s="43"/>
      <c r="AA12" s="43"/>
      <c r="AB12" s="43"/>
      <c r="AC12" s="44"/>
      <c r="AD12" s="42"/>
      <c r="AE12" s="43"/>
      <c r="AF12" s="43"/>
      <c r="AG12" s="43"/>
      <c r="AH12" s="44"/>
      <c r="AI12" s="45"/>
      <c r="AJ12" s="43"/>
      <c r="AK12" s="43"/>
      <c r="AL12" s="43"/>
      <c r="AM12" s="44"/>
      <c r="AN12" s="46"/>
    </row>
    <row r="13" spans="1:40" ht="12.75">
      <c r="A13" s="27" t="s">
        <v>37</v>
      </c>
      <c r="B13" s="66" t="s">
        <v>38</v>
      </c>
      <c r="C13" s="35">
        <f t="shared" si="0"/>
        <v>5</v>
      </c>
      <c r="D13" s="36">
        <f t="shared" si="1"/>
        <v>5</v>
      </c>
      <c r="E13" s="42">
        <v>3</v>
      </c>
      <c r="F13" s="43">
        <v>0</v>
      </c>
      <c r="G13" s="43">
        <v>2</v>
      </c>
      <c r="H13" s="43" t="s">
        <v>29</v>
      </c>
      <c r="I13" s="44">
        <v>5</v>
      </c>
      <c r="J13" s="42"/>
      <c r="K13" s="43"/>
      <c r="L13" s="43"/>
      <c r="M13" s="43"/>
      <c r="N13" s="44"/>
      <c r="O13" s="42"/>
      <c r="P13" s="43"/>
      <c r="Q13" s="43"/>
      <c r="R13" s="43"/>
      <c r="S13" s="44"/>
      <c r="T13" s="42"/>
      <c r="U13" s="43"/>
      <c r="V13" s="43"/>
      <c r="W13" s="43"/>
      <c r="X13" s="44"/>
      <c r="Y13" s="42"/>
      <c r="Z13" s="43"/>
      <c r="AA13" s="43"/>
      <c r="AB13" s="43"/>
      <c r="AC13" s="44"/>
      <c r="AD13" s="42"/>
      <c r="AE13" s="43"/>
      <c r="AF13" s="43"/>
      <c r="AG13" s="43"/>
      <c r="AH13" s="44"/>
      <c r="AI13" s="45"/>
      <c r="AJ13" s="43"/>
      <c r="AK13" s="43"/>
      <c r="AL13" s="43"/>
      <c r="AM13" s="44"/>
      <c r="AN13" s="46"/>
    </row>
    <row r="14" spans="1:40" ht="12.75">
      <c r="A14" s="48" t="s">
        <v>39</v>
      </c>
      <c r="B14" s="66" t="s">
        <v>40</v>
      </c>
      <c r="C14" s="49">
        <f t="shared" si="0"/>
        <v>5</v>
      </c>
      <c r="D14" s="50">
        <f t="shared" si="1"/>
        <v>5</v>
      </c>
      <c r="E14" s="42"/>
      <c r="F14" s="43"/>
      <c r="G14" s="43"/>
      <c r="H14" s="43"/>
      <c r="I14" s="44"/>
      <c r="J14" s="42">
        <v>3</v>
      </c>
      <c r="K14" s="43">
        <v>0</v>
      </c>
      <c r="L14" s="43">
        <v>2</v>
      </c>
      <c r="M14" s="43" t="s">
        <v>26</v>
      </c>
      <c r="N14" s="44">
        <v>5</v>
      </c>
      <c r="O14" s="42"/>
      <c r="P14" s="43"/>
      <c r="Q14" s="43"/>
      <c r="R14" s="43"/>
      <c r="S14" s="44"/>
      <c r="T14" s="42"/>
      <c r="U14" s="43"/>
      <c r="V14" s="43"/>
      <c r="W14" s="43"/>
      <c r="X14" s="44"/>
      <c r="Y14" s="42"/>
      <c r="Z14" s="43"/>
      <c r="AA14" s="43"/>
      <c r="AB14" s="43"/>
      <c r="AC14" s="44"/>
      <c r="AD14" s="42"/>
      <c r="AE14" s="43"/>
      <c r="AF14" s="43"/>
      <c r="AG14" s="43"/>
      <c r="AH14" s="44"/>
      <c r="AI14" s="45"/>
      <c r="AJ14" s="43"/>
      <c r="AK14" s="43"/>
      <c r="AL14" s="43"/>
      <c r="AM14" s="44"/>
      <c r="AN14" s="51" t="s">
        <v>37</v>
      </c>
    </row>
    <row r="15" spans="1:40" ht="12.75">
      <c r="A15" s="52" t="s">
        <v>41</v>
      </c>
      <c r="B15" s="53" t="s">
        <v>42</v>
      </c>
      <c r="C15" s="54">
        <f t="shared" si="0"/>
        <v>15</v>
      </c>
      <c r="D15" s="55">
        <f>SUM(D16:D21)</f>
        <v>23</v>
      </c>
      <c r="E15" s="56">
        <f>SUM(E16:E21)</f>
        <v>8</v>
      </c>
      <c r="F15" s="56">
        <f>SUM(F16:F21)</f>
        <v>3</v>
      </c>
      <c r="G15" s="56">
        <f>SUM(G16:G21)</f>
        <v>0</v>
      </c>
      <c r="H15" s="56"/>
      <c r="I15" s="55">
        <f>SUM(I16:I21)</f>
        <v>15</v>
      </c>
      <c r="J15" s="56">
        <f>SUM(J16:J21)</f>
        <v>2</v>
      </c>
      <c r="K15" s="56">
        <f>SUM(K16:K21)</f>
        <v>2</v>
      </c>
      <c r="L15" s="56">
        <f>SUM(L16:L21)</f>
        <v>0</v>
      </c>
      <c r="M15" s="56"/>
      <c r="N15" s="55">
        <f>SUM(N16:N21)</f>
        <v>8</v>
      </c>
      <c r="O15" s="56">
        <f>SUM(O16:O21)</f>
        <v>0</v>
      </c>
      <c r="P15" s="56">
        <f>SUM(P16:P21)</f>
        <v>0</v>
      </c>
      <c r="Q15" s="56">
        <f>SUM(Q16:Q21)</f>
        <v>0</v>
      </c>
      <c r="R15" s="56"/>
      <c r="S15" s="55">
        <f>SUM(S16:S21)</f>
        <v>0</v>
      </c>
      <c r="T15" s="56">
        <f>SUM(T16:T21)</f>
        <v>0</v>
      </c>
      <c r="U15" s="56">
        <f>SUM(U16:U21)</f>
        <v>0</v>
      </c>
      <c r="V15" s="56">
        <f>SUM(V16:V21)</f>
        <v>0</v>
      </c>
      <c r="W15" s="56"/>
      <c r="X15" s="55">
        <f>SUM(X16:X21)</f>
        <v>0</v>
      </c>
      <c r="Y15" s="56">
        <f>SUM(Y16:Y21)</f>
        <v>0</v>
      </c>
      <c r="Z15" s="56">
        <f>SUM(Z16:Z21)</f>
        <v>0</v>
      </c>
      <c r="AA15" s="56">
        <f>SUM(AA16:AA21)</f>
        <v>0</v>
      </c>
      <c r="AB15" s="56"/>
      <c r="AC15" s="55">
        <f>SUM(AC16:AC21)</f>
        <v>0</v>
      </c>
      <c r="AD15" s="56">
        <f>SUM(AD16:AD21)</f>
        <v>0</v>
      </c>
      <c r="AE15" s="56">
        <f>SUM(AE16:AE21)</f>
        <v>0</v>
      </c>
      <c r="AF15" s="56">
        <f>SUM(AF16:AF21)</f>
        <v>0</v>
      </c>
      <c r="AG15" s="56"/>
      <c r="AH15" s="55">
        <f>SUM(AH16:AH21)</f>
        <v>0</v>
      </c>
      <c r="AI15" s="56">
        <f>SUM(AI16:AI21)</f>
        <v>0</v>
      </c>
      <c r="AJ15" s="56">
        <f>SUM(AJ16:AJ21)</f>
        <v>0</v>
      </c>
      <c r="AK15" s="56">
        <f>SUM(AK16:AK21)</f>
        <v>0</v>
      </c>
      <c r="AL15" s="56"/>
      <c r="AM15" s="57">
        <f>SUM(AM16:AM21)</f>
        <v>0</v>
      </c>
      <c r="AN15" s="58"/>
    </row>
    <row r="16" spans="1:40" ht="12.75">
      <c r="A16" s="59" t="s">
        <v>43</v>
      </c>
      <c r="B16" s="60" t="s">
        <v>44</v>
      </c>
      <c r="C16" s="20">
        <f t="shared" si="0"/>
        <v>4</v>
      </c>
      <c r="D16" s="61">
        <f aca="true" t="shared" si="2" ref="D16:D21">I16+N16+S16+X16+AC16+AH16+AM16</f>
        <v>5</v>
      </c>
      <c r="E16" s="29">
        <v>2</v>
      </c>
      <c r="F16" s="30">
        <v>2</v>
      </c>
      <c r="G16" s="30">
        <v>0</v>
      </c>
      <c r="H16" s="30" t="s">
        <v>26</v>
      </c>
      <c r="I16" s="31">
        <v>5</v>
      </c>
      <c r="J16" s="29"/>
      <c r="K16" s="30"/>
      <c r="L16" s="30"/>
      <c r="M16" s="30"/>
      <c r="N16" s="31"/>
      <c r="O16" s="29"/>
      <c r="P16" s="30"/>
      <c r="Q16" s="30"/>
      <c r="R16" s="30"/>
      <c r="S16" s="31"/>
      <c r="T16" s="29"/>
      <c r="U16" s="30"/>
      <c r="V16" s="30"/>
      <c r="W16" s="30"/>
      <c r="X16" s="31"/>
      <c r="Y16" s="29"/>
      <c r="Z16" s="30"/>
      <c r="AA16" s="30"/>
      <c r="AB16" s="30"/>
      <c r="AC16" s="31"/>
      <c r="AD16" s="29"/>
      <c r="AE16" s="30"/>
      <c r="AF16" s="30"/>
      <c r="AG16" s="30"/>
      <c r="AH16" s="31"/>
      <c r="AI16" s="32"/>
      <c r="AJ16" s="30"/>
      <c r="AK16" s="30"/>
      <c r="AL16" s="30"/>
      <c r="AM16" s="31"/>
      <c r="AN16" s="62"/>
    </row>
    <row r="17" spans="1:40" ht="12.75">
      <c r="A17" s="59" t="s">
        <v>45</v>
      </c>
      <c r="B17" s="63" t="s">
        <v>46</v>
      </c>
      <c r="C17" s="20">
        <f t="shared" si="0"/>
        <v>4</v>
      </c>
      <c r="D17" s="61">
        <f t="shared" si="2"/>
        <v>5</v>
      </c>
      <c r="E17" s="29"/>
      <c r="F17" s="30"/>
      <c r="G17" s="30"/>
      <c r="H17" s="30"/>
      <c r="I17" s="31"/>
      <c r="J17" s="29">
        <v>2</v>
      </c>
      <c r="K17" s="30">
        <v>2</v>
      </c>
      <c r="L17" s="30">
        <v>0</v>
      </c>
      <c r="M17" s="30" t="s">
        <v>29</v>
      </c>
      <c r="N17" s="31">
        <v>5</v>
      </c>
      <c r="O17" s="29"/>
      <c r="P17" s="30"/>
      <c r="Q17" s="30"/>
      <c r="R17" s="30"/>
      <c r="S17" s="31"/>
      <c r="T17" s="29"/>
      <c r="U17" s="30"/>
      <c r="V17" s="30"/>
      <c r="W17" s="30"/>
      <c r="X17" s="31"/>
      <c r="Y17" s="29"/>
      <c r="Z17" s="30"/>
      <c r="AA17" s="30"/>
      <c r="AB17" s="30"/>
      <c r="AC17" s="31"/>
      <c r="AD17" s="29"/>
      <c r="AE17" s="30"/>
      <c r="AF17" s="30"/>
      <c r="AG17" s="30"/>
      <c r="AH17" s="31"/>
      <c r="AI17" s="32"/>
      <c r="AJ17" s="30"/>
      <c r="AK17" s="30"/>
      <c r="AL17" s="30"/>
      <c r="AM17" s="31"/>
      <c r="AN17" s="64" t="s">
        <v>43</v>
      </c>
    </row>
    <row r="18" spans="1:40" ht="12.75">
      <c r="A18" s="59" t="s">
        <v>47</v>
      </c>
      <c r="B18" s="65" t="s">
        <v>48</v>
      </c>
      <c r="C18" s="35">
        <f t="shared" si="0"/>
        <v>0</v>
      </c>
      <c r="D18" s="28">
        <f t="shared" si="2"/>
        <v>3</v>
      </c>
      <c r="E18" s="29"/>
      <c r="F18" s="30"/>
      <c r="G18" s="30"/>
      <c r="H18" s="30"/>
      <c r="I18" s="31"/>
      <c r="J18" s="29">
        <v>0</v>
      </c>
      <c r="K18" s="30">
        <v>0</v>
      </c>
      <c r="L18" s="30">
        <v>0</v>
      </c>
      <c r="M18" s="30" t="s">
        <v>32</v>
      </c>
      <c r="N18" s="31">
        <v>3</v>
      </c>
      <c r="O18" s="29"/>
      <c r="P18" s="30"/>
      <c r="Q18" s="30"/>
      <c r="R18" s="30"/>
      <c r="S18" s="31"/>
      <c r="T18" s="29"/>
      <c r="U18" s="30"/>
      <c r="V18" s="30"/>
      <c r="W18" s="30"/>
      <c r="X18" s="31"/>
      <c r="Y18" s="29"/>
      <c r="Z18" s="30"/>
      <c r="AA18" s="30"/>
      <c r="AB18" s="30"/>
      <c r="AC18" s="31"/>
      <c r="AD18" s="29"/>
      <c r="AE18" s="30"/>
      <c r="AF18" s="30"/>
      <c r="AG18" s="30"/>
      <c r="AH18" s="31"/>
      <c r="AI18" s="32"/>
      <c r="AJ18" s="30"/>
      <c r="AK18" s="30"/>
      <c r="AL18" s="30"/>
      <c r="AM18" s="31"/>
      <c r="AN18" s="64" t="s">
        <v>45</v>
      </c>
    </row>
    <row r="19" spans="1:40" ht="12.75">
      <c r="A19" s="59" t="s">
        <v>49</v>
      </c>
      <c r="B19" s="65" t="s">
        <v>50</v>
      </c>
      <c r="C19" s="35">
        <f t="shared" si="0"/>
        <v>3</v>
      </c>
      <c r="D19" s="28">
        <f t="shared" si="2"/>
        <v>4</v>
      </c>
      <c r="E19" s="29">
        <v>3</v>
      </c>
      <c r="F19" s="30">
        <v>0</v>
      </c>
      <c r="G19" s="30">
        <v>0</v>
      </c>
      <c r="H19" s="30" t="s">
        <v>26</v>
      </c>
      <c r="I19" s="31">
        <v>4</v>
      </c>
      <c r="J19" s="29"/>
      <c r="K19" s="30"/>
      <c r="L19" s="30"/>
      <c r="M19" s="30"/>
      <c r="N19" s="31"/>
      <c r="O19" s="29"/>
      <c r="P19" s="30"/>
      <c r="Q19" s="30"/>
      <c r="R19" s="30"/>
      <c r="S19" s="31"/>
      <c r="T19" s="29"/>
      <c r="U19" s="30"/>
      <c r="V19" s="30"/>
      <c r="W19" s="30"/>
      <c r="X19" s="31"/>
      <c r="Y19" s="29"/>
      <c r="Z19" s="30"/>
      <c r="AA19" s="30"/>
      <c r="AB19" s="30"/>
      <c r="AC19" s="31"/>
      <c r="AD19" s="29"/>
      <c r="AE19" s="30"/>
      <c r="AF19" s="30"/>
      <c r="AG19" s="30"/>
      <c r="AH19" s="31"/>
      <c r="AI19" s="32"/>
      <c r="AJ19" s="30"/>
      <c r="AK19" s="30"/>
      <c r="AL19" s="30"/>
      <c r="AM19" s="31"/>
      <c r="AN19" s="62"/>
    </row>
    <row r="20" spans="1:40" ht="12.75">
      <c r="A20" s="59" t="s">
        <v>51</v>
      </c>
      <c r="B20" s="65" t="s">
        <v>52</v>
      </c>
      <c r="C20" s="35">
        <f t="shared" si="0"/>
        <v>2</v>
      </c>
      <c r="D20" s="28">
        <f t="shared" si="2"/>
        <v>3</v>
      </c>
      <c r="E20" s="37">
        <v>2</v>
      </c>
      <c r="F20" s="38">
        <v>0</v>
      </c>
      <c r="G20" s="38">
        <v>0</v>
      </c>
      <c r="H20" s="38" t="s">
        <v>26</v>
      </c>
      <c r="I20" s="39">
        <v>3</v>
      </c>
      <c r="J20" s="37"/>
      <c r="K20" s="38"/>
      <c r="L20" s="38"/>
      <c r="M20" s="38"/>
      <c r="N20" s="39"/>
      <c r="O20" s="37"/>
      <c r="P20" s="38"/>
      <c r="Q20" s="38"/>
      <c r="R20" s="38"/>
      <c r="S20" s="39"/>
      <c r="T20" s="37"/>
      <c r="U20" s="38"/>
      <c r="V20" s="38"/>
      <c r="W20" s="38"/>
      <c r="X20" s="39"/>
      <c r="Y20" s="37"/>
      <c r="Z20" s="38"/>
      <c r="AA20" s="38"/>
      <c r="AB20" s="38"/>
      <c r="AC20" s="39"/>
      <c r="AD20" s="37"/>
      <c r="AE20" s="38"/>
      <c r="AF20" s="38"/>
      <c r="AG20" s="38"/>
      <c r="AH20" s="39"/>
      <c r="AI20" s="40"/>
      <c r="AJ20" s="38"/>
      <c r="AK20" s="38"/>
      <c r="AL20" s="38"/>
      <c r="AM20" s="39"/>
      <c r="AN20" s="46"/>
    </row>
    <row r="21" spans="1:40" ht="12.75">
      <c r="A21" s="59" t="s">
        <v>53</v>
      </c>
      <c r="B21" s="66" t="s">
        <v>54</v>
      </c>
      <c r="C21" s="49">
        <f t="shared" si="0"/>
        <v>2</v>
      </c>
      <c r="D21" s="67">
        <f t="shared" si="2"/>
        <v>3</v>
      </c>
      <c r="E21" s="37">
        <v>1</v>
      </c>
      <c r="F21" s="38">
        <v>1</v>
      </c>
      <c r="G21" s="38">
        <v>0</v>
      </c>
      <c r="H21" s="38" t="s">
        <v>29</v>
      </c>
      <c r="I21" s="39">
        <v>3</v>
      </c>
      <c r="J21" s="37"/>
      <c r="K21" s="38"/>
      <c r="L21" s="38"/>
      <c r="M21" s="38"/>
      <c r="N21" s="39"/>
      <c r="O21" s="37"/>
      <c r="P21" s="38"/>
      <c r="Q21" s="38"/>
      <c r="R21" s="38"/>
      <c r="S21" s="39"/>
      <c r="T21" s="37"/>
      <c r="U21" s="38"/>
      <c r="V21" s="38"/>
      <c r="W21" s="38"/>
      <c r="X21" s="39"/>
      <c r="Y21" s="37"/>
      <c r="Z21" s="38"/>
      <c r="AA21" s="38"/>
      <c r="AB21" s="38"/>
      <c r="AC21" s="39"/>
      <c r="AD21" s="37"/>
      <c r="AE21" s="38"/>
      <c r="AF21" s="38"/>
      <c r="AG21" s="38"/>
      <c r="AH21" s="39"/>
      <c r="AI21" s="40"/>
      <c r="AJ21" s="38"/>
      <c r="AK21" s="38"/>
      <c r="AL21" s="38"/>
      <c r="AM21" s="39"/>
      <c r="AN21" s="68"/>
    </row>
    <row r="22" spans="1:40" ht="12.75">
      <c r="A22" s="69" t="s">
        <v>55</v>
      </c>
      <c r="B22" s="53" t="s">
        <v>56</v>
      </c>
      <c r="C22" s="54">
        <f t="shared" si="0"/>
        <v>34</v>
      </c>
      <c r="D22" s="70">
        <f>SUM(D23:D33)</f>
        <v>41</v>
      </c>
      <c r="E22" s="71">
        <f>SUM(E23:E33)</f>
        <v>0</v>
      </c>
      <c r="F22" s="71">
        <f>SUM(F23:F33)</f>
        <v>0</v>
      </c>
      <c r="G22" s="71">
        <f>SUM(G23:G33)</f>
        <v>0</v>
      </c>
      <c r="H22" s="71"/>
      <c r="I22" s="70">
        <f>SUM(I23:I33)</f>
        <v>0</v>
      </c>
      <c r="J22" s="71">
        <f>SUM(J23:J33)</f>
        <v>1</v>
      </c>
      <c r="K22" s="71">
        <f>SUM(K23:K33)</f>
        <v>0</v>
      </c>
      <c r="L22" s="71">
        <f>SUM(L23:L33)</f>
        <v>1</v>
      </c>
      <c r="M22" s="71"/>
      <c r="N22" s="70">
        <f>SUM(N23:N33)</f>
        <v>3</v>
      </c>
      <c r="O22" s="71">
        <f>SUM(O23:O33)</f>
        <v>9</v>
      </c>
      <c r="P22" s="71">
        <f>SUM(P23:P33)</f>
        <v>2</v>
      </c>
      <c r="Q22" s="71">
        <f>SUM(Q23:Q33)</f>
        <v>0</v>
      </c>
      <c r="R22" s="71"/>
      <c r="S22" s="70">
        <f>SUM(S23:S33)</f>
        <v>14</v>
      </c>
      <c r="T22" s="71">
        <f>SUM(T23:T33)</f>
        <v>5</v>
      </c>
      <c r="U22" s="71">
        <f>SUM(U23:U33)</f>
        <v>1</v>
      </c>
      <c r="V22" s="71">
        <f>SUM(V23:V33)</f>
        <v>0</v>
      </c>
      <c r="W22" s="71"/>
      <c r="X22" s="70">
        <f>SUM(X23:X33)</f>
        <v>7</v>
      </c>
      <c r="Y22" s="71">
        <f>SUM(Y23:Y33)</f>
        <v>3</v>
      </c>
      <c r="Z22" s="71">
        <f>SUM(Z23:Z33)</f>
        <v>4</v>
      </c>
      <c r="AA22" s="71">
        <f>SUM(AA23:AA33)</f>
        <v>0</v>
      </c>
      <c r="AB22" s="71"/>
      <c r="AC22" s="70">
        <f>SUM(AC23:AC33)</f>
        <v>8</v>
      </c>
      <c r="AD22" s="71">
        <f>SUM(AD23:AD33)</f>
        <v>3</v>
      </c>
      <c r="AE22" s="71">
        <f>SUM(AE23:AE33)</f>
        <v>5</v>
      </c>
      <c r="AF22" s="71">
        <f>SUM(AF23:AF33)</f>
        <v>0</v>
      </c>
      <c r="AG22" s="71"/>
      <c r="AH22" s="70">
        <f>SUM(AH23:AH33)</f>
        <v>9</v>
      </c>
      <c r="AI22" s="71">
        <f>SUM(AI23:AI33)</f>
        <v>0</v>
      </c>
      <c r="AJ22" s="71">
        <f>SUM(AJ23:AJ33)</f>
        <v>0</v>
      </c>
      <c r="AK22" s="71">
        <f>SUM(AK23:AK33)</f>
        <v>0</v>
      </c>
      <c r="AL22" s="71"/>
      <c r="AM22" s="57">
        <f>SUM(AM23:AM33)</f>
        <v>0</v>
      </c>
      <c r="AN22" s="58"/>
    </row>
    <row r="23" spans="1:40" ht="12.75">
      <c r="A23" s="72" t="s">
        <v>57</v>
      </c>
      <c r="B23" s="19" t="s">
        <v>58</v>
      </c>
      <c r="C23" s="20">
        <f t="shared" si="0"/>
        <v>2</v>
      </c>
      <c r="D23" s="61">
        <f aca="true" t="shared" si="3" ref="D23:D33">I23+N23+S23+X23+AC23+AH23+AM23</f>
        <v>3</v>
      </c>
      <c r="E23" s="74"/>
      <c r="F23" s="75"/>
      <c r="G23" s="76"/>
      <c r="H23" s="76"/>
      <c r="I23" s="77"/>
      <c r="J23" s="78">
        <v>1</v>
      </c>
      <c r="K23" s="76">
        <v>0</v>
      </c>
      <c r="L23" s="76">
        <v>1</v>
      </c>
      <c r="M23" s="76" t="s">
        <v>29</v>
      </c>
      <c r="N23" s="77">
        <v>3</v>
      </c>
      <c r="O23" s="78"/>
      <c r="P23" s="76"/>
      <c r="Q23" s="76"/>
      <c r="R23" s="76"/>
      <c r="S23" s="77"/>
      <c r="T23" s="78"/>
      <c r="U23" s="76"/>
      <c r="V23" s="76"/>
      <c r="W23" s="76"/>
      <c r="X23" s="77"/>
      <c r="Y23" s="78"/>
      <c r="Z23" s="76"/>
      <c r="AA23" s="76"/>
      <c r="AB23" s="76"/>
      <c r="AC23" s="77"/>
      <c r="AD23" s="78"/>
      <c r="AE23" s="76"/>
      <c r="AF23" s="76"/>
      <c r="AG23" s="76"/>
      <c r="AH23" s="77"/>
      <c r="AI23" s="78"/>
      <c r="AJ23" s="76"/>
      <c r="AK23" s="76"/>
      <c r="AL23" s="76"/>
      <c r="AM23" s="77"/>
      <c r="AN23" s="26"/>
    </row>
    <row r="24" spans="1:40" ht="12.75">
      <c r="A24" s="59" t="s">
        <v>59</v>
      </c>
      <c r="B24" s="84" t="s">
        <v>60</v>
      </c>
      <c r="C24" s="35">
        <f t="shared" si="0"/>
        <v>3</v>
      </c>
      <c r="D24" s="36">
        <f t="shared" si="3"/>
        <v>3</v>
      </c>
      <c r="E24" s="80"/>
      <c r="F24" s="81"/>
      <c r="G24" s="38"/>
      <c r="H24" s="38"/>
      <c r="I24" s="39"/>
      <c r="J24" s="37"/>
      <c r="K24" s="38"/>
      <c r="L24" s="38"/>
      <c r="M24" s="38"/>
      <c r="N24" s="39"/>
      <c r="O24" s="37">
        <v>2</v>
      </c>
      <c r="P24" s="38">
        <v>1</v>
      </c>
      <c r="Q24" s="38">
        <v>0</v>
      </c>
      <c r="R24" s="38" t="s">
        <v>29</v>
      </c>
      <c r="S24" s="39">
        <v>3</v>
      </c>
      <c r="T24" s="37"/>
      <c r="U24" s="38"/>
      <c r="V24" s="38"/>
      <c r="W24" s="38"/>
      <c r="X24" s="39"/>
      <c r="Y24" s="37"/>
      <c r="Z24" s="38"/>
      <c r="AA24" s="38"/>
      <c r="AB24" s="38"/>
      <c r="AC24" s="39"/>
      <c r="AD24" s="37"/>
      <c r="AE24" s="38"/>
      <c r="AF24" s="38"/>
      <c r="AG24" s="38"/>
      <c r="AH24" s="39"/>
      <c r="AI24" s="40"/>
      <c r="AJ24" s="38"/>
      <c r="AK24" s="38"/>
      <c r="AL24" s="38"/>
      <c r="AM24" s="39"/>
      <c r="AN24" s="46"/>
    </row>
    <row r="25" spans="1:40" ht="12.75">
      <c r="A25" s="59" t="s">
        <v>61</v>
      </c>
      <c r="B25" s="84" t="s">
        <v>62</v>
      </c>
      <c r="C25" s="35">
        <f t="shared" si="0"/>
        <v>3</v>
      </c>
      <c r="D25" s="36">
        <f t="shared" si="3"/>
        <v>3</v>
      </c>
      <c r="E25" s="80"/>
      <c r="F25" s="81"/>
      <c r="G25" s="38"/>
      <c r="H25" s="38"/>
      <c r="I25" s="39"/>
      <c r="J25" s="37"/>
      <c r="K25" s="38"/>
      <c r="L25" s="38"/>
      <c r="M25" s="38"/>
      <c r="N25" s="39"/>
      <c r="O25" s="37"/>
      <c r="P25" s="38"/>
      <c r="Q25" s="38"/>
      <c r="R25" s="38"/>
      <c r="S25" s="39"/>
      <c r="T25" s="37">
        <v>2</v>
      </c>
      <c r="U25" s="38">
        <v>1</v>
      </c>
      <c r="V25" s="38">
        <v>0</v>
      </c>
      <c r="W25" s="38" t="s">
        <v>26</v>
      </c>
      <c r="X25" s="39">
        <v>3</v>
      </c>
      <c r="Y25" s="37"/>
      <c r="Z25" s="38"/>
      <c r="AA25" s="38"/>
      <c r="AB25" s="38"/>
      <c r="AC25" s="39"/>
      <c r="AD25" s="37"/>
      <c r="AE25" s="38"/>
      <c r="AF25" s="38"/>
      <c r="AG25" s="38"/>
      <c r="AH25" s="39"/>
      <c r="AI25" s="40"/>
      <c r="AJ25" s="38"/>
      <c r="AK25" s="38"/>
      <c r="AL25" s="38"/>
      <c r="AM25" s="39"/>
      <c r="AN25" s="33" t="s">
        <v>59</v>
      </c>
    </row>
    <row r="26" spans="1:40" ht="12.75">
      <c r="A26" s="82" t="s">
        <v>390</v>
      </c>
      <c r="B26" s="84" t="s">
        <v>63</v>
      </c>
      <c r="C26" s="35">
        <f t="shared" si="0"/>
        <v>3</v>
      </c>
      <c r="D26" s="36">
        <f t="shared" si="3"/>
        <v>4</v>
      </c>
      <c r="E26" s="80"/>
      <c r="F26" s="81"/>
      <c r="G26" s="38"/>
      <c r="H26" s="38"/>
      <c r="I26" s="39"/>
      <c r="J26" s="37"/>
      <c r="K26" s="38"/>
      <c r="L26" s="38"/>
      <c r="M26" s="38"/>
      <c r="N26" s="39"/>
      <c r="O26" s="37">
        <v>3</v>
      </c>
      <c r="P26" s="38">
        <v>0</v>
      </c>
      <c r="Q26" s="38">
        <v>0</v>
      </c>
      <c r="R26" s="38" t="s">
        <v>26</v>
      </c>
      <c r="S26" s="39">
        <v>4</v>
      </c>
      <c r="T26" s="37"/>
      <c r="U26" s="38"/>
      <c r="V26" s="38"/>
      <c r="W26" s="38"/>
      <c r="X26" s="39"/>
      <c r="Y26" s="37"/>
      <c r="Z26" s="38"/>
      <c r="AA26" s="38"/>
      <c r="AB26" s="38"/>
      <c r="AC26" s="39"/>
      <c r="AD26" s="37"/>
      <c r="AE26" s="38"/>
      <c r="AF26" s="38"/>
      <c r="AG26" s="38"/>
      <c r="AH26" s="39"/>
      <c r="AI26" s="40"/>
      <c r="AJ26" s="38"/>
      <c r="AK26" s="38"/>
      <c r="AL26" s="38"/>
      <c r="AM26" s="39"/>
      <c r="AN26" s="46"/>
    </row>
    <row r="27" spans="1:40" ht="12.75">
      <c r="A27" s="82" t="s">
        <v>391</v>
      </c>
      <c r="B27" s="84" t="s">
        <v>64</v>
      </c>
      <c r="C27" s="35">
        <f t="shared" si="0"/>
        <v>3</v>
      </c>
      <c r="D27" s="36">
        <f t="shared" si="3"/>
        <v>4</v>
      </c>
      <c r="E27" s="80"/>
      <c r="F27" s="81"/>
      <c r="G27" s="38"/>
      <c r="H27" s="38"/>
      <c r="I27" s="39"/>
      <c r="J27" s="37"/>
      <c r="K27" s="38"/>
      <c r="L27" s="38"/>
      <c r="M27" s="38"/>
      <c r="N27" s="39"/>
      <c r="O27" s="37"/>
      <c r="P27" s="38"/>
      <c r="Q27" s="38"/>
      <c r="R27" s="38"/>
      <c r="S27" s="39"/>
      <c r="T27" s="37">
        <v>3</v>
      </c>
      <c r="U27" s="38">
        <v>0</v>
      </c>
      <c r="V27" s="38">
        <v>0</v>
      </c>
      <c r="W27" s="38" t="s">
        <v>26</v>
      </c>
      <c r="X27" s="39">
        <v>4</v>
      </c>
      <c r="Y27" s="37"/>
      <c r="Z27" s="38"/>
      <c r="AA27" s="38"/>
      <c r="AB27" s="38"/>
      <c r="AC27" s="39"/>
      <c r="AD27" s="37"/>
      <c r="AE27" s="38"/>
      <c r="AF27" s="38"/>
      <c r="AG27" s="38"/>
      <c r="AH27" s="39"/>
      <c r="AI27" s="40"/>
      <c r="AJ27" s="38"/>
      <c r="AK27" s="38"/>
      <c r="AL27" s="38"/>
      <c r="AM27" s="39"/>
      <c r="AN27" s="33" t="s">
        <v>390</v>
      </c>
    </row>
    <row r="28" spans="1:40" ht="12.75">
      <c r="A28" s="83" t="s">
        <v>65</v>
      </c>
      <c r="B28" s="84" t="s">
        <v>66</v>
      </c>
      <c r="C28" s="35">
        <f t="shared" si="0"/>
        <v>3</v>
      </c>
      <c r="D28" s="36">
        <f t="shared" si="3"/>
        <v>4</v>
      </c>
      <c r="E28" s="80"/>
      <c r="F28" s="81"/>
      <c r="G28" s="38"/>
      <c r="H28" s="38"/>
      <c r="I28" s="39"/>
      <c r="J28" s="37"/>
      <c r="K28" s="38"/>
      <c r="L28" s="38"/>
      <c r="M28" s="38"/>
      <c r="N28" s="39"/>
      <c r="O28" s="37">
        <v>2</v>
      </c>
      <c r="P28" s="38">
        <v>1</v>
      </c>
      <c r="Q28" s="38">
        <v>0</v>
      </c>
      <c r="R28" s="38" t="s">
        <v>26</v>
      </c>
      <c r="S28" s="39">
        <v>4</v>
      </c>
      <c r="T28" s="37"/>
      <c r="U28" s="38"/>
      <c r="V28" s="38"/>
      <c r="W28" s="38"/>
      <c r="X28" s="39"/>
      <c r="Y28" s="37"/>
      <c r="Z28" s="38"/>
      <c r="AA28" s="38"/>
      <c r="AB28" s="38"/>
      <c r="AC28" s="39"/>
      <c r="AD28" s="37"/>
      <c r="AE28" s="38"/>
      <c r="AF28" s="38"/>
      <c r="AG28" s="38"/>
      <c r="AH28" s="39"/>
      <c r="AI28" s="40"/>
      <c r="AJ28" s="38"/>
      <c r="AK28" s="38"/>
      <c r="AL28" s="38"/>
      <c r="AM28" s="39"/>
      <c r="AN28" s="46"/>
    </row>
    <row r="29" spans="1:40" ht="24">
      <c r="A29" s="83" t="s">
        <v>67</v>
      </c>
      <c r="B29" s="65" t="s">
        <v>68</v>
      </c>
      <c r="C29" s="35">
        <f t="shared" si="0"/>
        <v>3</v>
      </c>
      <c r="D29" s="36">
        <f t="shared" si="3"/>
        <v>3</v>
      </c>
      <c r="E29" s="80"/>
      <c r="F29" s="81"/>
      <c r="G29" s="38"/>
      <c r="H29" s="38"/>
      <c r="I29" s="39"/>
      <c r="J29" s="37"/>
      <c r="K29" s="38"/>
      <c r="L29" s="38"/>
      <c r="M29" s="38"/>
      <c r="N29" s="39"/>
      <c r="O29" s="80"/>
      <c r="P29" s="81"/>
      <c r="Q29" s="38"/>
      <c r="R29" s="38"/>
      <c r="S29" s="39"/>
      <c r="T29" s="37"/>
      <c r="U29" s="38"/>
      <c r="V29" s="38"/>
      <c r="W29" s="38"/>
      <c r="X29" s="39"/>
      <c r="Y29" s="37">
        <v>1</v>
      </c>
      <c r="Z29" s="38">
        <v>2</v>
      </c>
      <c r="AA29" s="38">
        <v>0</v>
      </c>
      <c r="AB29" s="38" t="s">
        <v>29</v>
      </c>
      <c r="AC29" s="39">
        <v>3</v>
      </c>
      <c r="AD29" s="37"/>
      <c r="AE29" s="38"/>
      <c r="AF29" s="38"/>
      <c r="AG29" s="38"/>
      <c r="AH29" s="39"/>
      <c r="AI29" s="40"/>
      <c r="AJ29" s="38"/>
      <c r="AK29" s="38"/>
      <c r="AL29" s="38"/>
      <c r="AM29" s="39"/>
      <c r="AN29" s="583" t="s">
        <v>403</v>
      </c>
    </row>
    <row r="30" spans="1:40" ht="12.75">
      <c r="A30" s="83" t="s">
        <v>69</v>
      </c>
      <c r="B30" s="65" t="s">
        <v>70</v>
      </c>
      <c r="C30" s="35">
        <f t="shared" si="0"/>
        <v>3</v>
      </c>
      <c r="D30" s="36">
        <f t="shared" si="3"/>
        <v>3</v>
      </c>
      <c r="E30" s="80"/>
      <c r="F30" s="81"/>
      <c r="G30" s="38"/>
      <c r="H30" s="38"/>
      <c r="I30" s="39"/>
      <c r="J30" s="37"/>
      <c r="K30" s="38"/>
      <c r="L30" s="38"/>
      <c r="M30" s="38"/>
      <c r="N30" s="39"/>
      <c r="O30" s="80"/>
      <c r="P30" s="81"/>
      <c r="Q30" s="38"/>
      <c r="R30" s="38"/>
      <c r="S30" s="39"/>
      <c r="T30" s="37"/>
      <c r="U30" s="38"/>
      <c r="V30" s="38"/>
      <c r="W30" s="38"/>
      <c r="X30" s="39"/>
      <c r="Y30" s="37"/>
      <c r="Z30" s="38"/>
      <c r="AA30" s="38"/>
      <c r="AB30" s="38"/>
      <c r="AC30" s="39"/>
      <c r="AD30" s="37">
        <v>1</v>
      </c>
      <c r="AE30" s="38">
        <v>2</v>
      </c>
      <c r="AF30" s="38">
        <v>0</v>
      </c>
      <c r="AG30" s="38" t="s">
        <v>29</v>
      </c>
      <c r="AH30" s="39">
        <v>3</v>
      </c>
      <c r="AI30" s="40"/>
      <c r="AJ30" s="38"/>
      <c r="AK30" s="38"/>
      <c r="AL30" s="38"/>
      <c r="AM30" s="39"/>
      <c r="AN30" s="33" t="s">
        <v>67</v>
      </c>
    </row>
    <row r="31" spans="1:40" ht="12.75">
      <c r="A31" s="82" t="s">
        <v>392</v>
      </c>
      <c r="B31" s="84" t="s">
        <v>71</v>
      </c>
      <c r="C31" s="35">
        <f t="shared" si="0"/>
        <v>4</v>
      </c>
      <c r="D31" s="36">
        <f t="shared" si="3"/>
        <v>5</v>
      </c>
      <c r="E31" s="80"/>
      <c r="F31" s="81"/>
      <c r="G31" s="38"/>
      <c r="H31" s="38"/>
      <c r="I31" s="39"/>
      <c r="J31" s="37"/>
      <c r="K31" s="38"/>
      <c r="L31" s="38"/>
      <c r="M31" s="38"/>
      <c r="N31" s="39"/>
      <c r="O31" s="80"/>
      <c r="P31" s="81"/>
      <c r="Q31" s="38"/>
      <c r="R31" s="38"/>
      <c r="S31" s="39"/>
      <c r="T31" s="37"/>
      <c r="U31" s="38"/>
      <c r="V31" s="38"/>
      <c r="W31" s="38"/>
      <c r="X31" s="39"/>
      <c r="Y31" s="37">
        <v>2</v>
      </c>
      <c r="Z31" s="38">
        <v>2</v>
      </c>
      <c r="AA31" s="38">
        <v>0</v>
      </c>
      <c r="AB31" s="38" t="s">
        <v>26</v>
      </c>
      <c r="AC31" s="39">
        <v>5</v>
      </c>
      <c r="AD31" s="37"/>
      <c r="AE31" s="38"/>
      <c r="AF31" s="38"/>
      <c r="AG31" s="38"/>
      <c r="AH31" s="39"/>
      <c r="AI31" s="40"/>
      <c r="AJ31" s="38"/>
      <c r="AK31" s="38"/>
      <c r="AL31" s="38"/>
      <c r="AM31" s="39"/>
      <c r="AN31" s="46"/>
    </row>
    <row r="32" spans="1:40" ht="12.75">
      <c r="A32" s="82" t="s">
        <v>393</v>
      </c>
      <c r="B32" s="84" t="s">
        <v>72</v>
      </c>
      <c r="C32" s="35">
        <f t="shared" si="0"/>
        <v>5</v>
      </c>
      <c r="D32" s="36">
        <f t="shared" si="3"/>
        <v>6</v>
      </c>
      <c r="E32" s="80"/>
      <c r="F32" s="81"/>
      <c r="G32" s="38"/>
      <c r="H32" s="38"/>
      <c r="I32" s="39"/>
      <c r="J32" s="37"/>
      <c r="K32" s="38"/>
      <c r="L32" s="38"/>
      <c r="M32" s="38"/>
      <c r="N32" s="39"/>
      <c r="O32" s="80"/>
      <c r="P32" s="81"/>
      <c r="Q32" s="38"/>
      <c r="R32" s="38"/>
      <c r="S32" s="39"/>
      <c r="T32" s="37"/>
      <c r="U32" s="38"/>
      <c r="V32" s="38"/>
      <c r="W32" s="38"/>
      <c r="X32" s="39"/>
      <c r="Y32" s="37"/>
      <c r="Z32" s="38"/>
      <c r="AA32" s="38"/>
      <c r="AB32" s="38"/>
      <c r="AC32" s="39"/>
      <c r="AD32" s="37">
        <v>2</v>
      </c>
      <c r="AE32" s="38">
        <v>3</v>
      </c>
      <c r="AF32" s="38">
        <v>0</v>
      </c>
      <c r="AG32" s="38" t="s">
        <v>26</v>
      </c>
      <c r="AH32" s="39">
        <v>6</v>
      </c>
      <c r="AI32" s="40"/>
      <c r="AJ32" s="38"/>
      <c r="AK32" s="38"/>
      <c r="AL32" s="38"/>
      <c r="AM32" s="39"/>
      <c r="AN32" s="33" t="s">
        <v>392</v>
      </c>
    </row>
    <row r="33" spans="1:40" ht="12.75">
      <c r="A33" s="82" t="s">
        <v>73</v>
      </c>
      <c r="B33" s="84" t="s">
        <v>74</v>
      </c>
      <c r="C33" s="49">
        <f t="shared" si="0"/>
        <v>2</v>
      </c>
      <c r="D33" s="50">
        <f t="shared" si="3"/>
        <v>3</v>
      </c>
      <c r="E33" s="37"/>
      <c r="F33" s="38"/>
      <c r="G33" s="38"/>
      <c r="H33" s="38"/>
      <c r="I33" s="85"/>
      <c r="J33" s="37"/>
      <c r="K33" s="38"/>
      <c r="L33" s="38"/>
      <c r="M33" s="38"/>
      <c r="N33" s="85"/>
      <c r="O33" s="37">
        <v>2</v>
      </c>
      <c r="P33" s="38">
        <v>0</v>
      </c>
      <c r="Q33" s="38">
        <v>0</v>
      </c>
      <c r="R33" s="38" t="s">
        <v>26</v>
      </c>
      <c r="S33" s="85">
        <v>3</v>
      </c>
      <c r="T33" s="37"/>
      <c r="U33" s="38"/>
      <c r="V33" s="38"/>
      <c r="W33" s="38"/>
      <c r="X33" s="85"/>
      <c r="Y33" s="37"/>
      <c r="Z33" s="38"/>
      <c r="AA33" s="38"/>
      <c r="AB33" s="38"/>
      <c r="AC33" s="85"/>
      <c r="AD33" s="37"/>
      <c r="AE33" s="38"/>
      <c r="AF33" s="38"/>
      <c r="AG33" s="38"/>
      <c r="AH33" s="85"/>
      <c r="AI33" s="40"/>
      <c r="AJ33" s="38"/>
      <c r="AK33" s="38"/>
      <c r="AL33" s="38"/>
      <c r="AM33" s="85"/>
      <c r="AN33" s="86"/>
    </row>
    <row r="34" spans="1:40" ht="12.75">
      <c r="A34" s="52" t="s">
        <v>75</v>
      </c>
      <c r="B34" s="87" t="s">
        <v>76</v>
      </c>
      <c r="C34" s="54">
        <f t="shared" si="0"/>
        <v>38</v>
      </c>
      <c r="D34" s="55">
        <f aca="true" t="shared" si="4" ref="D34:AM34">SUM(D35:D47)</f>
        <v>49</v>
      </c>
      <c r="E34" s="56">
        <f t="shared" si="4"/>
        <v>0</v>
      </c>
      <c r="F34" s="56">
        <f t="shared" si="4"/>
        <v>0</v>
      </c>
      <c r="G34" s="56">
        <f t="shared" si="4"/>
        <v>0</v>
      </c>
      <c r="H34" s="56">
        <f t="shared" si="4"/>
        <v>0</v>
      </c>
      <c r="I34" s="55">
        <f t="shared" si="4"/>
        <v>0</v>
      </c>
      <c r="J34" s="56">
        <f t="shared" si="4"/>
        <v>4</v>
      </c>
      <c r="K34" s="56">
        <f t="shared" si="4"/>
        <v>3</v>
      </c>
      <c r="L34" s="56">
        <f t="shared" si="4"/>
        <v>1</v>
      </c>
      <c r="M34" s="56">
        <f t="shared" si="4"/>
        <v>0</v>
      </c>
      <c r="N34" s="55">
        <f t="shared" si="4"/>
        <v>9</v>
      </c>
      <c r="O34" s="56">
        <f t="shared" si="4"/>
        <v>3</v>
      </c>
      <c r="P34" s="56">
        <f t="shared" si="4"/>
        <v>2</v>
      </c>
      <c r="Q34" s="56">
        <f t="shared" si="4"/>
        <v>1</v>
      </c>
      <c r="R34" s="56">
        <f t="shared" si="4"/>
        <v>0</v>
      </c>
      <c r="S34" s="55">
        <f t="shared" si="4"/>
        <v>8</v>
      </c>
      <c r="T34" s="56">
        <f t="shared" si="4"/>
        <v>7</v>
      </c>
      <c r="U34" s="56">
        <f t="shared" si="4"/>
        <v>6</v>
      </c>
      <c r="V34" s="56">
        <f t="shared" si="4"/>
        <v>1</v>
      </c>
      <c r="W34" s="56">
        <f t="shared" si="4"/>
        <v>0</v>
      </c>
      <c r="X34" s="55">
        <f t="shared" si="4"/>
        <v>19</v>
      </c>
      <c r="Y34" s="56">
        <f t="shared" si="4"/>
        <v>2</v>
      </c>
      <c r="Z34" s="56">
        <f t="shared" si="4"/>
        <v>2</v>
      </c>
      <c r="AA34" s="56">
        <f t="shared" si="4"/>
        <v>1</v>
      </c>
      <c r="AB34" s="56">
        <f t="shared" si="4"/>
        <v>0</v>
      </c>
      <c r="AC34" s="55">
        <f t="shared" si="4"/>
        <v>6</v>
      </c>
      <c r="AD34" s="56">
        <f t="shared" si="4"/>
        <v>1</v>
      </c>
      <c r="AE34" s="56">
        <f t="shared" si="4"/>
        <v>3</v>
      </c>
      <c r="AF34" s="56">
        <f t="shared" si="4"/>
        <v>1</v>
      </c>
      <c r="AG34" s="56">
        <f t="shared" si="4"/>
        <v>0</v>
      </c>
      <c r="AH34" s="55">
        <f t="shared" si="4"/>
        <v>7</v>
      </c>
      <c r="AI34" s="56">
        <f t="shared" si="4"/>
        <v>0</v>
      </c>
      <c r="AJ34" s="56">
        <f t="shared" si="4"/>
        <v>0</v>
      </c>
      <c r="AK34" s="56">
        <f t="shared" si="4"/>
        <v>0</v>
      </c>
      <c r="AL34" s="56">
        <f t="shared" si="4"/>
        <v>0</v>
      </c>
      <c r="AM34" s="57">
        <f t="shared" si="4"/>
        <v>0</v>
      </c>
      <c r="AN34" s="58"/>
    </row>
    <row r="35" spans="1:40" ht="12.75">
      <c r="A35" s="72" t="s">
        <v>77</v>
      </c>
      <c r="B35" s="84" t="s">
        <v>78</v>
      </c>
      <c r="C35" s="20">
        <f t="shared" si="0"/>
        <v>4</v>
      </c>
      <c r="D35" s="88">
        <f aca="true" t="shared" si="5" ref="D35:D47">I35+N35+S35+X35+AC35+AH35+AM35</f>
        <v>5</v>
      </c>
      <c r="E35" s="78"/>
      <c r="F35" s="76"/>
      <c r="G35" s="76"/>
      <c r="H35" s="76"/>
      <c r="I35" s="89"/>
      <c r="J35" s="78">
        <v>2</v>
      </c>
      <c r="K35" s="76">
        <v>2</v>
      </c>
      <c r="L35" s="76">
        <v>0</v>
      </c>
      <c r="M35" s="76" t="s">
        <v>26</v>
      </c>
      <c r="N35" s="89">
        <v>5</v>
      </c>
      <c r="O35" s="78"/>
      <c r="P35" s="76"/>
      <c r="Q35" s="76"/>
      <c r="R35" s="76"/>
      <c r="S35" s="89"/>
      <c r="T35" s="78"/>
      <c r="U35" s="76"/>
      <c r="V35" s="76"/>
      <c r="W35" s="76"/>
      <c r="X35" s="89"/>
      <c r="Y35" s="78"/>
      <c r="Z35" s="76"/>
      <c r="AA35" s="76"/>
      <c r="AB35" s="76"/>
      <c r="AC35" s="89"/>
      <c r="AD35" s="78"/>
      <c r="AE35" s="76"/>
      <c r="AF35" s="76"/>
      <c r="AG35" s="76"/>
      <c r="AH35" s="89"/>
      <c r="AI35" s="78"/>
      <c r="AJ35" s="76"/>
      <c r="AK35" s="76"/>
      <c r="AL35" s="76"/>
      <c r="AM35" s="89"/>
      <c r="AN35" s="90" t="s">
        <v>24</v>
      </c>
    </row>
    <row r="36" spans="1:40" ht="12.75">
      <c r="A36" s="91" t="s">
        <v>79</v>
      </c>
      <c r="B36" s="84" t="s">
        <v>80</v>
      </c>
      <c r="C36" s="35">
        <f t="shared" si="0"/>
        <v>4</v>
      </c>
      <c r="D36" s="92">
        <f t="shared" si="5"/>
        <v>4</v>
      </c>
      <c r="E36" s="93"/>
      <c r="F36" s="94"/>
      <c r="G36" s="94"/>
      <c r="H36" s="94"/>
      <c r="I36" s="95"/>
      <c r="J36" s="93">
        <v>2</v>
      </c>
      <c r="K36" s="94">
        <v>1</v>
      </c>
      <c r="L36" s="94">
        <v>1</v>
      </c>
      <c r="M36" s="94" t="s">
        <v>26</v>
      </c>
      <c r="N36" s="95">
        <v>4</v>
      </c>
      <c r="O36" s="93"/>
      <c r="P36" s="94"/>
      <c r="Q36" s="94"/>
      <c r="R36" s="94"/>
      <c r="S36" s="95"/>
      <c r="T36" s="93"/>
      <c r="U36" s="94"/>
      <c r="V36" s="94"/>
      <c r="W36" s="94"/>
      <c r="X36" s="95"/>
      <c r="Y36" s="93"/>
      <c r="Z36" s="94"/>
      <c r="AA36" s="94"/>
      <c r="AB36" s="94"/>
      <c r="AC36" s="95"/>
      <c r="AD36" s="93"/>
      <c r="AE36" s="94"/>
      <c r="AF36" s="94"/>
      <c r="AG36" s="94"/>
      <c r="AH36" s="95"/>
      <c r="AI36" s="93"/>
      <c r="AJ36" s="94"/>
      <c r="AK36" s="94"/>
      <c r="AL36" s="94"/>
      <c r="AM36" s="95"/>
      <c r="AN36" s="96"/>
    </row>
    <row r="37" spans="1:40" ht="12.75">
      <c r="A37" s="91" t="s">
        <v>81</v>
      </c>
      <c r="B37" s="84" t="s">
        <v>82</v>
      </c>
      <c r="C37" s="35">
        <f t="shared" si="0"/>
        <v>2</v>
      </c>
      <c r="D37" s="92">
        <f t="shared" si="5"/>
        <v>3</v>
      </c>
      <c r="E37" s="93"/>
      <c r="F37" s="94"/>
      <c r="G37" s="94"/>
      <c r="H37" s="94"/>
      <c r="I37" s="95"/>
      <c r="J37" s="93"/>
      <c r="K37" s="94"/>
      <c r="L37" s="94"/>
      <c r="M37" s="94"/>
      <c r="N37" s="95"/>
      <c r="O37" s="93"/>
      <c r="P37" s="94"/>
      <c r="Q37" s="94"/>
      <c r="R37" s="94"/>
      <c r="S37" s="95"/>
      <c r="T37" s="93">
        <v>1</v>
      </c>
      <c r="U37" s="94">
        <v>1</v>
      </c>
      <c r="V37" s="94">
        <v>0</v>
      </c>
      <c r="W37" s="94" t="s">
        <v>29</v>
      </c>
      <c r="X37" s="95">
        <v>3</v>
      </c>
      <c r="Y37" s="93"/>
      <c r="Z37" s="94"/>
      <c r="AA37" s="94"/>
      <c r="AB37" s="94"/>
      <c r="AC37" s="95"/>
      <c r="AD37" s="93"/>
      <c r="AE37" s="94"/>
      <c r="AF37" s="94"/>
      <c r="AG37" s="94"/>
      <c r="AH37" s="95"/>
      <c r="AI37" s="93"/>
      <c r="AJ37" s="94"/>
      <c r="AK37" s="94"/>
      <c r="AL37" s="94"/>
      <c r="AM37" s="95"/>
      <c r="AN37" s="97"/>
    </row>
    <row r="38" spans="1:40" ht="12.75">
      <c r="A38" s="91" t="s">
        <v>83</v>
      </c>
      <c r="B38" s="84" t="s">
        <v>84</v>
      </c>
      <c r="C38" s="35">
        <f aca="true" t="shared" si="6" ref="C38:C69">E38+F38+G38+J38+K38+L38+O38+P38+Q38+T38+U38+V38+Y38+Z38+AA38+AD38+AE38+AF38+AI38+AJ38+AK38</f>
        <v>4</v>
      </c>
      <c r="D38" s="92">
        <f t="shared" si="5"/>
        <v>5</v>
      </c>
      <c r="E38" s="93"/>
      <c r="F38" s="94"/>
      <c r="G38" s="94"/>
      <c r="H38" s="94"/>
      <c r="I38" s="95"/>
      <c r="J38" s="93"/>
      <c r="K38" s="94"/>
      <c r="L38" s="94"/>
      <c r="M38" s="94"/>
      <c r="N38" s="95"/>
      <c r="O38" s="93">
        <v>2</v>
      </c>
      <c r="P38" s="94">
        <v>1</v>
      </c>
      <c r="Q38" s="94">
        <v>1</v>
      </c>
      <c r="R38" s="94" t="s">
        <v>26</v>
      </c>
      <c r="S38" s="95">
        <v>5</v>
      </c>
      <c r="T38" s="93"/>
      <c r="U38" s="94"/>
      <c r="V38" s="94"/>
      <c r="W38" s="94"/>
      <c r="X38" s="95"/>
      <c r="Y38" s="93"/>
      <c r="Z38" s="94"/>
      <c r="AA38" s="94"/>
      <c r="AB38" s="94"/>
      <c r="AC38" s="95"/>
      <c r="AD38" s="93"/>
      <c r="AE38" s="94"/>
      <c r="AF38" s="94"/>
      <c r="AG38" s="94"/>
      <c r="AH38" s="95"/>
      <c r="AI38" s="93"/>
      <c r="AJ38" s="94"/>
      <c r="AK38" s="94"/>
      <c r="AL38" s="94"/>
      <c r="AM38" s="95"/>
      <c r="AN38" s="33" t="s">
        <v>47</v>
      </c>
    </row>
    <row r="39" spans="1:40" ht="12.75">
      <c r="A39" s="91" t="s">
        <v>85</v>
      </c>
      <c r="B39" s="84" t="s">
        <v>86</v>
      </c>
      <c r="C39" s="35">
        <f t="shared" si="6"/>
        <v>2</v>
      </c>
      <c r="D39" s="92">
        <f t="shared" si="5"/>
        <v>3</v>
      </c>
      <c r="E39" s="93"/>
      <c r="F39" s="94"/>
      <c r="G39" s="94"/>
      <c r="H39" s="94"/>
      <c r="I39" s="95"/>
      <c r="J39" s="93"/>
      <c r="K39" s="94"/>
      <c r="L39" s="94"/>
      <c r="M39" s="94"/>
      <c r="N39" s="95"/>
      <c r="O39" s="93">
        <v>1</v>
      </c>
      <c r="P39" s="94">
        <v>1</v>
      </c>
      <c r="Q39" s="94">
        <v>0</v>
      </c>
      <c r="R39" s="94" t="s">
        <v>26</v>
      </c>
      <c r="S39" s="95">
        <v>3</v>
      </c>
      <c r="T39" s="93"/>
      <c r="U39" s="94"/>
      <c r="V39" s="94"/>
      <c r="W39" s="94"/>
      <c r="X39" s="95"/>
      <c r="Y39" s="93"/>
      <c r="Z39" s="94"/>
      <c r="AA39" s="94"/>
      <c r="AB39" s="94"/>
      <c r="AC39" s="95"/>
      <c r="AD39" s="93"/>
      <c r="AE39" s="94"/>
      <c r="AF39" s="94"/>
      <c r="AG39" s="94"/>
      <c r="AH39" s="95"/>
      <c r="AI39" s="93"/>
      <c r="AJ39" s="94"/>
      <c r="AK39" s="94"/>
      <c r="AL39" s="94"/>
      <c r="AM39" s="95"/>
      <c r="AN39" s="33" t="s">
        <v>47</v>
      </c>
    </row>
    <row r="40" spans="1:40" ht="12.75">
      <c r="A40" s="91" t="s">
        <v>87</v>
      </c>
      <c r="B40" s="84" t="s">
        <v>88</v>
      </c>
      <c r="C40" s="35">
        <f t="shared" si="6"/>
        <v>3</v>
      </c>
      <c r="D40" s="92">
        <f t="shared" si="5"/>
        <v>4</v>
      </c>
      <c r="E40" s="93"/>
      <c r="F40" s="94"/>
      <c r="G40" s="94"/>
      <c r="H40" s="94"/>
      <c r="I40" s="95"/>
      <c r="J40" s="93"/>
      <c r="K40" s="94"/>
      <c r="L40" s="94"/>
      <c r="M40" s="94"/>
      <c r="N40" s="95"/>
      <c r="O40" s="93"/>
      <c r="P40" s="94"/>
      <c r="Q40" s="94"/>
      <c r="R40" s="94"/>
      <c r="S40" s="95"/>
      <c r="T40" s="93">
        <v>1</v>
      </c>
      <c r="U40" s="94">
        <v>1</v>
      </c>
      <c r="V40" s="94">
        <v>1</v>
      </c>
      <c r="W40" s="94" t="s">
        <v>26</v>
      </c>
      <c r="X40" s="95">
        <v>4</v>
      </c>
      <c r="Y40" s="93"/>
      <c r="Z40" s="94"/>
      <c r="AA40" s="94"/>
      <c r="AB40" s="94"/>
      <c r="AC40" s="95"/>
      <c r="AD40" s="93"/>
      <c r="AE40" s="94"/>
      <c r="AF40" s="94"/>
      <c r="AG40" s="94"/>
      <c r="AH40" s="95"/>
      <c r="AI40" s="93"/>
      <c r="AJ40" s="94"/>
      <c r="AK40" s="94"/>
      <c r="AL40" s="94"/>
      <c r="AM40" s="95"/>
      <c r="AN40" s="98" t="s">
        <v>85</v>
      </c>
    </row>
    <row r="41" spans="1:40" ht="12.75">
      <c r="A41" s="91" t="s">
        <v>89</v>
      </c>
      <c r="B41" s="84" t="s">
        <v>90</v>
      </c>
      <c r="C41" s="35">
        <f t="shared" si="6"/>
        <v>4</v>
      </c>
      <c r="D41" s="92">
        <f t="shared" si="5"/>
        <v>5</v>
      </c>
      <c r="E41" s="93"/>
      <c r="F41" s="94"/>
      <c r="G41" s="94"/>
      <c r="H41" s="94"/>
      <c r="I41" s="95"/>
      <c r="J41" s="93"/>
      <c r="K41" s="94"/>
      <c r="L41" s="94"/>
      <c r="M41" s="94"/>
      <c r="N41" s="95"/>
      <c r="O41" s="93"/>
      <c r="P41" s="94"/>
      <c r="Q41" s="94"/>
      <c r="R41" s="94"/>
      <c r="S41" s="95"/>
      <c r="T41" s="93">
        <v>2</v>
      </c>
      <c r="U41" s="94">
        <v>2</v>
      </c>
      <c r="V41" s="94">
        <v>0</v>
      </c>
      <c r="W41" s="94" t="s">
        <v>26</v>
      </c>
      <c r="X41" s="95">
        <v>5</v>
      </c>
      <c r="Y41" s="93"/>
      <c r="Z41" s="94"/>
      <c r="AA41" s="94"/>
      <c r="AB41" s="94"/>
      <c r="AC41" s="95"/>
      <c r="AD41" s="93"/>
      <c r="AE41" s="94"/>
      <c r="AF41" s="94"/>
      <c r="AG41" s="94"/>
      <c r="AH41" s="95"/>
      <c r="AI41" s="93"/>
      <c r="AJ41" s="94"/>
      <c r="AK41" s="94"/>
      <c r="AL41" s="94"/>
      <c r="AM41" s="95"/>
      <c r="AN41" s="98" t="s">
        <v>83</v>
      </c>
    </row>
    <row r="42" spans="1:40" ht="12.75" customHeight="1">
      <c r="A42" s="91" t="s">
        <v>91</v>
      </c>
      <c r="B42" s="84" t="s">
        <v>92</v>
      </c>
      <c r="C42" s="35">
        <f t="shared" si="6"/>
        <v>3</v>
      </c>
      <c r="D42" s="92">
        <f t="shared" si="5"/>
        <v>4</v>
      </c>
      <c r="E42" s="93"/>
      <c r="F42" s="94"/>
      <c r="G42" s="94"/>
      <c r="H42" s="94"/>
      <c r="I42" s="95"/>
      <c r="J42" s="93"/>
      <c r="K42" s="94"/>
      <c r="L42" s="94"/>
      <c r="M42" s="94"/>
      <c r="N42" s="95"/>
      <c r="O42" s="93"/>
      <c r="P42" s="94"/>
      <c r="Q42" s="94"/>
      <c r="R42" s="94"/>
      <c r="S42" s="95"/>
      <c r="T42" s="93"/>
      <c r="U42" s="94"/>
      <c r="V42" s="94"/>
      <c r="W42" s="94"/>
      <c r="X42" s="95"/>
      <c r="Y42" s="93">
        <v>1</v>
      </c>
      <c r="Z42" s="94">
        <v>1</v>
      </c>
      <c r="AA42" s="94">
        <v>1</v>
      </c>
      <c r="AB42" s="94" t="s">
        <v>29</v>
      </c>
      <c r="AC42" s="95">
        <v>4</v>
      </c>
      <c r="AD42" s="93"/>
      <c r="AE42" s="94"/>
      <c r="AF42" s="94"/>
      <c r="AG42" s="94"/>
      <c r="AH42" s="95"/>
      <c r="AI42" s="93"/>
      <c r="AJ42" s="94"/>
      <c r="AK42" s="94"/>
      <c r="AL42" s="94"/>
      <c r="AM42" s="95"/>
      <c r="AN42" s="99" t="s">
        <v>87</v>
      </c>
    </row>
    <row r="43" spans="1:40" ht="12.75">
      <c r="A43" s="91" t="s">
        <v>93</v>
      </c>
      <c r="B43" s="84" t="s">
        <v>94</v>
      </c>
      <c r="C43" s="35">
        <f t="shared" si="6"/>
        <v>3</v>
      </c>
      <c r="D43" s="92">
        <f t="shared" si="5"/>
        <v>4</v>
      </c>
      <c r="E43" s="93"/>
      <c r="F43" s="94"/>
      <c r="G43" s="94"/>
      <c r="H43" s="94"/>
      <c r="I43" s="95"/>
      <c r="J43" s="93"/>
      <c r="K43" s="94"/>
      <c r="L43" s="94"/>
      <c r="M43" s="94"/>
      <c r="N43" s="95"/>
      <c r="O43" s="93"/>
      <c r="P43" s="94"/>
      <c r="Q43" s="94"/>
      <c r="R43" s="94"/>
      <c r="S43" s="95"/>
      <c r="T43" s="93"/>
      <c r="U43" s="94"/>
      <c r="V43" s="94"/>
      <c r="W43" s="94"/>
      <c r="X43" s="95"/>
      <c r="Y43" s="93"/>
      <c r="Z43" s="94"/>
      <c r="AA43" s="94"/>
      <c r="AB43" s="94"/>
      <c r="AC43" s="95"/>
      <c r="AD43" s="93">
        <v>1</v>
      </c>
      <c r="AE43" s="94">
        <v>1</v>
      </c>
      <c r="AF43" s="94">
        <v>1</v>
      </c>
      <c r="AG43" s="94" t="s">
        <v>26</v>
      </c>
      <c r="AH43" s="95">
        <v>4</v>
      </c>
      <c r="AI43" s="93"/>
      <c r="AJ43" s="94"/>
      <c r="AK43" s="94"/>
      <c r="AL43" s="94"/>
      <c r="AM43" s="95"/>
      <c r="AN43" s="100"/>
    </row>
    <row r="44" spans="1:40" ht="12.75">
      <c r="A44" s="91" t="s">
        <v>95</v>
      </c>
      <c r="B44" s="84" t="s">
        <v>96</v>
      </c>
      <c r="C44" s="35">
        <f t="shared" si="6"/>
        <v>2</v>
      </c>
      <c r="D44" s="92">
        <f t="shared" si="5"/>
        <v>3</v>
      </c>
      <c r="E44" s="93"/>
      <c r="F44" s="94"/>
      <c r="G44" s="94"/>
      <c r="H44" s="94"/>
      <c r="I44" s="95"/>
      <c r="J44" s="93"/>
      <c r="K44" s="94"/>
      <c r="L44" s="94"/>
      <c r="M44" s="94"/>
      <c r="N44" s="95"/>
      <c r="O44" s="93"/>
      <c r="P44" s="94"/>
      <c r="Q44" s="94"/>
      <c r="R44" s="94"/>
      <c r="S44" s="95"/>
      <c r="T44" s="93"/>
      <c r="U44" s="94"/>
      <c r="V44" s="94"/>
      <c r="W44" s="94"/>
      <c r="X44" s="95"/>
      <c r="Y44" s="93"/>
      <c r="Z44" s="94"/>
      <c r="AA44" s="94"/>
      <c r="AB44" s="94"/>
      <c r="AC44" s="95"/>
      <c r="AD44" s="93">
        <v>0</v>
      </c>
      <c r="AE44" s="94">
        <v>2</v>
      </c>
      <c r="AF44" s="94">
        <v>0</v>
      </c>
      <c r="AG44" s="94" t="s">
        <v>29</v>
      </c>
      <c r="AH44" s="95">
        <v>3</v>
      </c>
      <c r="AI44" s="93"/>
      <c r="AJ44" s="94"/>
      <c r="AK44" s="94"/>
      <c r="AL44" s="94"/>
      <c r="AM44" s="95"/>
      <c r="AN44" s="98" t="s">
        <v>79</v>
      </c>
    </row>
    <row r="45" spans="1:40" ht="12.75">
      <c r="A45" s="101" t="s">
        <v>97</v>
      </c>
      <c r="B45" s="84" t="s">
        <v>98</v>
      </c>
      <c r="C45" s="35">
        <f>E45+F45+G45+J45+K45+L45+O45+P45+Q45+T45+U45+V45+Y45+Z45+AA45+AD45+AE45+AF45+AI45+AJ45+AK45</f>
        <v>2</v>
      </c>
      <c r="D45" s="36">
        <f t="shared" si="5"/>
        <v>3</v>
      </c>
      <c r="E45" s="80"/>
      <c r="F45" s="81"/>
      <c r="G45" s="38"/>
      <c r="H45" s="38"/>
      <c r="I45" s="39"/>
      <c r="J45" s="296"/>
      <c r="K45" s="297"/>
      <c r="L45" s="297"/>
      <c r="M45" s="297"/>
      <c r="N45" s="104"/>
      <c r="O45" s="37"/>
      <c r="P45" s="38"/>
      <c r="Q45" s="38"/>
      <c r="R45" s="38"/>
      <c r="S45" s="39"/>
      <c r="T45" s="40">
        <v>2</v>
      </c>
      <c r="U45" s="38">
        <v>0</v>
      </c>
      <c r="V45" s="38">
        <v>0</v>
      </c>
      <c r="W45" s="38" t="s">
        <v>26</v>
      </c>
      <c r="X45" s="105">
        <v>3</v>
      </c>
      <c r="Y45" s="37"/>
      <c r="Z45" s="38"/>
      <c r="AA45" s="38"/>
      <c r="AB45" s="38"/>
      <c r="AC45" s="39"/>
      <c r="AD45" s="37"/>
      <c r="AE45" s="38"/>
      <c r="AF45" s="38"/>
      <c r="AG45" s="38"/>
      <c r="AH45" s="39"/>
      <c r="AI45" s="106"/>
      <c r="AJ45" s="81"/>
      <c r="AK45" s="38"/>
      <c r="AL45" s="38"/>
      <c r="AM45" s="39"/>
      <c r="AN45" s="107" t="s">
        <v>47</v>
      </c>
    </row>
    <row r="46" spans="1:40" ht="12.75">
      <c r="A46" s="101" t="s">
        <v>99</v>
      </c>
      <c r="B46" s="84" t="s">
        <v>100</v>
      </c>
      <c r="C46" s="35">
        <f>E46+F46+G46+J46+K46+L46+O46+P46+Q46+T46+U46+V46+Y46+Z46+AA46+AD46+AE46+AF46+AI46+AJ46+AK46</f>
        <v>2</v>
      </c>
      <c r="D46" s="36">
        <f t="shared" si="5"/>
        <v>2</v>
      </c>
      <c r="E46" s="80"/>
      <c r="F46" s="81"/>
      <c r="G46" s="38"/>
      <c r="H46" s="38"/>
      <c r="I46" s="39"/>
      <c r="J46" s="296"/>
      <c r="K46" s="297"/>
      <c r="L46" s="297"/>
      <c r="M46" s="297"/>
      <c r="N46" s="104"/>
      <c r="O46" s="37"/>
      <c r="P46" s="38"/>
      <c r="Q46" s="38"/>
      <c r="R46" s="38"/>
      <c r="S46" s="39"/>
      <c r="T46" s="40"/>
      <c r="U46" s="38"/>
      <c r="V46" s="38"/>
      <c r="W46" s="38"/>
      <c r="X46" s="105"/>
      <c r="Y46" s="37">
        <v>1</v>
      </c>
      <c r="Z46" s="38">
        <v>1</v>
      </c>
      <c r="AA46" s="38">
        <v>0</v>
      </c>
      <c r="AB46" s="38" t="s">
        <v>29</v>
      </c>
      <c r="AC46" s="39">
        <v>2</v>
      </c>
      <c r="AD46" s="37"/>
      <c r="AE46" s="38"/>
      <c r="AF46" s="38"/>
      <c r="AG46" s="38"/>
      <c r="AH46" s="39"/>
      <c r="AI46" s="106"/>
      <c r="AJ46" s="81"/>
      <c r="AK46" s="38"/>
      <c r="AL46" s="38"/>
      <c r="AM46" s="39"/>
      <c r="AN46" s="298" t="s">
        <v>87</v>
      </c>
    </row>
    <row r="47" spans="1:40" ht="12.75">
      <c r="A47" s="108" t="s">
        <v>101</v>
      </c>
      <c r="B47" s="109" t="s">
        <v>102</v>
      </c>
      <c r="C47" s="49">
        <f t="shared" si="6"/>
        <v>3</v>
      </c>
      <c r="D47" s="110">
        <f t="shared" si="5"/>
        <v>4</v>
      </c>
      <c r="E47" s="111"/>
      <c r="F47" s="112"/>
      <c r="G47" s="112"/>
      <c r="H47" s="112"/>
      <c r="I47" s="113"/>
      <c r="J47" s="111"/>
      <c r="K47" s="112"/>
      <c r="L47" s="112"/>
      <c r="M47" s="112"/>
      <c r="N47" s="113"/>
      <c r="O47" s="111"/>
      <c r="P47" s="112"/>
      <c r="Q47" s="112"/>
      <c r="R47" s="112"/>
      <c r="S47" s="113"/>
      <c r="T47" s="111">
        <v>1</v>
      </c>
      <c r="U47" s="112">
        <v>2</v>
      </c>
      <c r="V47" s="112">
        <v>0</v>
      </c>
      <c r="W47" s="112" t="s">
        <v>29</v>
      </c>
      <c r="X47" s="113">
        <v>4</v>
      </c>
      <c r="Y47" s="111"/>
      <c r="Z47" s="112"/>
      <c r="AA47" s="112"/>
      <c r="AB47" s="112"/>
      <c r="AC47" s="113"/>
      <c r="AD47" s="111"/>
      <c r="AE47" s="112"/>
      <c r="AF47" s="112"/>
      <c r="AG47" s="112"/>
      <c r="AH47" s="113"/>
      <c r="AI47" s="111"/>
      <c r="AJ47" s="112"/>
      <c r="AK47" s="112"/>
      <c r="AL47" s="112"/>
      <c r="AM47" s="113"/>
      <c r="AN47" s="114"/>
    </row>
    <row r="48" spans="1:40" ht="12.75">
      <c r="A48" s="52" t="s">
        <v>103</v>
      </c>
      <c r="B48" s="56" t="s">
        <v>104</v>
      </c>
      <c r="C48" s="54">
        <f t="shared" si="6"/>
        <v>15</v>
      </c>
      <c r="D48" s="115">
        <f>SUM(D49:D54)</f>
        <v>18</v>
      </c>
      <c r="E48" s="56">
        <f>SUM(E49:E54)</f>
        <v>0</v>
      </c>
      <c r="F48" s="56">
        <f>SUM(F49:F54)</f>
        <v>0</v>
      </c>
      <c r="G48" s="56">
        <f>SUM(G49:G54)</f>
        <v>0</v>
      </c>
      <c r="H48" s="56"/>
      <c r="I48" s="55">
        <f>SUM(I49:I54)</f>
        <v>0</v>
      </c>
      <c r="J48" s="56">
        <f>SUM(J49:J54)</f>
        <v>0</v>
      </c>
      <c r="K48" s="56">
        <f>SUM(K49:K54)</f>
        <v>0</v>
      </c>
      <c r="L48" s="56">
        <f>SUM(L49:L54)</f>
        <v>0</v>
      </c>
      <c r="M48" s="56"/>
      <c r="N48" s="55">
        <f>SUM(N49:N54)</f>
        <v>0</v>
      </c>
      <c r="O48" s="56">
        <f>SUM(O49:O54)</f>
        <v>0</v>
      </c>
      <c r="P48" s="56">
        <f>SUM(P49:P54)</f>
        <v>2</v>
      </c>
      <c r="Q48" s="56">
        <f>SUM(Q49:Q54)</f>
        <v>0</v>
      </c>
      <c r="R48" s="56"/>
      <c r="S48" s="55">
        <f>SUM(S49:S54)</f>
        <v>2</v>
      </c>
      <c r="T48" s="56">
        <f>SUM(T49:T54)</f>
        <v>1</v>
      </c>
      <c r="U48" s="56">
        <f>SUM(U49:U54)</f>
        <v>1</v>
      </c>
      <c r="V48" s="56">
        <f>SUM(V49:V54)</f>
        <v>0</v>
      </c>
      <c r="W48" s="56"/>
      <c r="X48" s="55">
        <f>SUM(X49:X54)</f>
        <v>2</v>
      </c>
      <c r="Y48" s="56">
        <f>SUM(Y49:Y54)</f>
        <v>3</v>
      </c>
      <c r="Z48" s="56">
        <f>SUM(Z49:Z54)</f>
        <v>2</v>
      </c>
      <c r="AA48" s="56">
        <f>SUM(AA49:AA54)</f>
        <v>0</v>
      </c>
      <c r="AB48" s="56"/>
      <c r="AC48" s="55">
        <f>SUM(AC49:AC54)</f>
        <v>7</v>
      </c>
      <c r="AD48" s="56">
        <f>SUM(AD49:AD54)</f>
        <v>4</v>
      </c>
      <c r="AE48" s="56">
        <f>SUM(AE49:AE54)</f>
        <v>2</v>
      </c>
      <c r="AF48" s="56">
        <f>SUM(AF49:AF54)</f>
        <v>0</v>
      </c>
      <c r="AG48" s="56"/>
      <c r="AH48" s="55">
        <f>SUM(AH49:AH54)</f>
        <v>7</v>
      </c>
      <c r="AI48" s="56">
        <f>SUM(AI49:AI54)</f>
        <v>0</v>
      </c>
      <c r="AJ48" s="56">
        <f>SUM(AJ49:AJ54)</f>
        <v>0</v>
      </c>
      <c r="AK48" s="56">
        <f>SUM(AK49:AK54)</f>
        <v>0</v>
      </c>
      <c r="AL48" s="56"/>
      <c r="AM48" s="57">
        <f>SUM(AM49:AM54)</f>
        <v>0</v>
      </c>
      <c r="AN48" s="58"/>
    </row>
    <row r="49" spans="1:40" ht="12.75">
      <c r="A49" s="82" t="s">
        <v>105</v>
      </c>
      <c r="B49" s="84" t="s">
        <v>106</v>
      </c>
      <c r="C49" s="20">
        <f t="shared" si="6"/>
        <v>2</v>
      </c>
      <c r="D49" s="61">
        <f aca="true" t="shared" si="7" ref="D49:D54">I49+N49+S49+X49+AC49+AH49+AM49</f>
        <v>3</v>
      </c>
      <c r="E49" s="116"/>
      <c r="F49" s="117"/>
      <c r="G49" s="30"/>
      <c r="H49" s="30"/>
      <c r="I49" s="31"/>
      <c r="J49" s="116"/>
      <c r="K49" s="117"/>
      <c r="L49" s="30"/>
      <c r="M49" s="30"/>
      <c r="N49" s="31"/>
      <c r="O49" s="116"/>
      <c r="P49" s="117"/>
      <c r="Q49" s="30"/>
      <c r="R49" s="30"/>
      <c r="S49" s="31"/>
      <c r="T49" s="299"/>
      <c r="U49" s="300"/>
      <c r="V49" s="300"/>
      <c r="W49" s="300"/>
      <c r="X49" s="120"/>
      <c r="Y49" s="22">
        <v>1</v>
      </c>
      <c r="Z49" s="23">
        <v>1</v>
      </c>
      <c r="AA49" s="23">
        <v>0</v>
      </c>
      <c r="AB49" s="23" t="s">
        <v>26</v>
      </c>
      <c r="AC49" s="24">
        <v>3</v>
      </c>
      <c r="AD49" s="29"/>
      <c r="AE49" s="30"/>
      <c r="AF49" s="30"/>
      <c r="AG49" s="30"/>
      <c r="AH49" s="31"/>
      <c r="AI49" s="121"/>
      <c r="AJ49" s="117"/>
      <c r="AK49" s="30"/>
      <c r="AL49" s="30"/>
      <c r="AM49" s="31"/>
      <c r="AN49" s="122"/>
    </row>
    <row r="50" spans="1:40" ht="12.75">
      <c r="A50" s="82" t="s">
        <v>107</v>
      </c>
      <c r="B50" s="84" t="s">
        <v>108</v>
      </c>
      <c r="C50" s="20">
        <f t="shared" si="6"/>
        <v>4</v>
      </c>
      <c r="D50" s="61">
        <f t="shared" si="7"/>
        <v>4</v>
      </c>
      <c r="E50" s="116"/>
      <c r="F50" s="117"/>
      <c r="G50" s="30"/>
      <c r="H50" s="30"/>
      <c r="I50" s="31"/>
      <c r="J50" s="80"/>
      <c r="K50" s="81"/>
      <c r="L50" s="38"/>
      <c r="M50" s="38"/>
      <c r="N50" s="39"/>
      <c r="O50" s="116"/>
      <c r="P50" s="117"/>
      <c r="Q50" s="30"/>
      <c r="R50" s="30"/>
      <c r="S50" s="31"/>
      <c r="T50" s="301"/>
      <c r="U50" s="302"/>
      <c r="V50" s="302"/>
      <c r="W50" s="302"/>
      <c r="X50" s="125"/>
      <c r="Y50" s="29"/>
      <c r="Z50" s="30"/>
      <c r="AA50" s="30"/>
      <c r="AB50" s="30"/>
      <c r="AC50" s="31"/>
      <c r="AD50" s="29">
        <v>2</v>
      </c>
      <c r="AE50" s="30">
        <v>2</v>
      </c>
      <c r="AF50" s="30">
        <v>0</v>
      </c>
      <c r="AG50" s="30" t="s">
        <v>26</v>
      </c>
      <c r="AH50" s="31">
        <v>4</v>
      </c>
      <c r="AI50" s="121"/>
      <c r="AJ50" s="117"/>
      <c r="AK50" s="30"/>
      <c r="AL50" s="30"/>
      <c r="AM50" s="31"/>
      <c r="AN50" s="33" t="s">
        <v>105</v>
      </c>
    </row>
    <row r="51" spans="1:40" ht="12.75">
      <c r="A51" s="126"/>
      <c r="B51" s="65" t="s">
        <v>109</v>
      </c>
      <c r="C51" s="35">
        <f t="shared" si="6"/>
        <v>2</v>
      </c>
      <c r="D51" s="36">
        <f t="shared" si="7"/>
        <v>2</v>
      </c>
      <c r="E51" s="80"/>
      <c r="F51" s="81"/>
      <c r="G51" s="38"/>
      <c r="H51" s="38"/>
      <c r="I51" s="39"/>
      <c r="J51" s="296"/>
      <c r="K51" s="297"/>
      <c r="L51" s="297"/>
      <c r="M51" s="297"/>
      <c r="N51" s="39"/>
      <c r="O51" s="37">
        <v>0</v>
      </c>
      <c r="P51" s="38">
        <v>2</v>
      </c>
      <c r="Q51" s="38">
        <v>0</v>
      </c>
      <c r="R51" s="38" t="s">
        <v>29</v>
      </c>
      <c r="S51" s="39">
        <v>2</v>
      </c>
      <c r="T51" s="80"/>
      <c r="U51" s="81"/>
      <c r="V51" s="38"/>
      <c r="W51" s="38"/>
      <c r="X51" s="39"/>
      <c r="Y51" s="37"/>
      <c r="Z51" s="38"/>
      <c r="AA51" s="38"/>
      <c r="AB51" s="38"/>
      <c r="AC51" s="39"/>
      <c r="AD51" s="37"/>
      <c r="AE51" s="38"/>
      <c r="AF51" s="38"/>
      <c r="AG51" s="38"/>
      <c r="AH51" s="39"/>
      <c r="AI51" s="106"/>
      <c r="AJ51" s="81"/>
      <c r="AK51" s="38"/>
      <c r="AL51" s="38"/>
      <c r="AM51" s="39"/>
      <c r="AN51" s="62"/>
    </row>
    <row r="52" spans="1:40" ht="12.75">
      <c r="A52" s="126"/>
      <c r="B52" s="65" t="s">
        <v>110</v>
      </c>
      <c r="C52" s="35">
        <f t="shared" si="6"/>
        <v>2</v>
      </c>
      <c r="D52" s="36">
        <f t="shared" si="7"/>
        <v>2</v>
      </c>
      <c r="E52" s="80"/>
      <c r="F52" s="81"/>
      <c r="G52" s="38"/>
      <c r="H52" s="38"/>
      <c r="I52" s="39"/>
      <c r="J52" s="80"/>
      <c r="K52" s="81"/>
      <c r="L52" s="38"/>
      <c r="M52" s="38"/>
      <c r="N52" s="39"/>
      <c r="O52" s="296"/>
      <c r="P52" s="297"/>
      <c r="Q52" s="297"/>
      <c r="R52" s="297"/>
      <c r="S52" s="104"/>
      <c r="T52" s="37">
        <v>1</v>
      </c>
      <c r="U52" s="38">
        <v>1</v>
      </c>
      <c r="V52" s="38">
        <v>0</v>
      </c>
      <c r="W52" s="38" t="s">
        <v>29</v>
      </c>
      <c r="X52" s="39">
        <v>2</v>
      </c>
      <c r="Y52" s="37"/>
      <c r="Z52" s="38"/>
      <c r="AA52" s="38"/>
      <c r="AB52" s="38"/>
      <c r="AC52" s="39"/>
      <c r="AD52" s="37"/>
      <c r="AE52" s="38"/>
      <c r="AF52" s="38"/>
      <c r="AG52" s="38"/>
      <c r="AH52" s="39"/>
      <c r="AI52" s="106"/>
      <c r="AJ52" s="81"/>
      <c r="AK52" s="38"/>
      <c r="AL52" s="38"/>
      <c r="AM52" s="39"/>
      <c r="AN52" s="46"/>
    </row>
    <row r="53" spans="1:40" ht="12.75">
      <c r="A53" s="126"/>
      <c r="B53" s="65" t="s">
        <v>111</v>
      </c>
      <c r="C53" s="35">
        <f t="shared" si="6"/>
        <v>3</v>
      </c>
      <c r="D53" s="36">
        <f t="shared" si="7"/>
        <v>4</v>
      </c>
      <c r="E53" s="80"/>
      <c r="F53" s="81"/>
      <c r="G53" s="38"/>
      <c r="H53" s="38"/>
      <c r="I53" s="39"/>
      <c r="J53" s="80"/>
      <c r="K53" s="81"/>
      <c r="L53" s="38"/>
      <c r="M53" s="38"/>
      <c r="N53" s="39"/>
      <c r="O53" s="80"/>
      <c r="P53" s="81"/>
      <c r="Q53" s="38"/>
      <c r="R53" s="38"/>
      <c r="S53" s="39"/>
      <c r="T53" s="296"/>
      <c r="U53" s="297"/>
      <c r="V53" s="297"/>
      <c r="W53" s="297"/>
      <c r="X53" s="104"/>
      <c r="Y53" s="37">
        <v>2</v>
      </c>
      <c r="Z53" s="38">
        <v>1</v>
      </c>
      <c r="AA53" s="38">
        <v>0</v>
      </c>
      <c r="AB53" s="38" t="s">
        <v>26</v>
      </c>
      <c r="AC53" s="39">
        <v>4</v>
      </c>
      <c r="AD53" s="37"/>
      <c r="AE53" s="38"/>
      <c r="AF53" s="38"/>
      <c r="AG53" s="38"/>
      <c r="AH53" s="39"/>
      <c r="AI53" s="106"/>
      <c r="AJ53" s="81"/>
      <c r="AK53" s="38"/>
      <c r="AL53" s="38"/>
      <c r="AM53" s="39"/>
      <c r="AN53" s="46"/>
    </row>
    <row r="54" spans="1:40" ht="12.75">
      <c r="A54" s="126"/>
      <c r="B54" s="65" t="s">
        <v>111</v>
      </c>
      <c r="C54" s="49">
        <f t="shared" si="6"/>
        <v>2</v>
      </c>
      <c r="D54" s="127">
        <f t="shared" si="7"/>
        <v>3</v>
      </c>
      <c r="E54" s="128"/>
      <c r="F54" s="129"/>
      <c r="G54" s="43"/>
      <c r="H54" s="43"/>
      <c r="I54" s="44"/>
      <c r="J54" s="128"/>
      <c r="K54" s="129"/>
      <c r="L54" s="43"/>
      <c r="M54" s="43"/>
      <c r="N54" s="44"/>
      <c r="O54" s="128"/>
      <c r="P54" s="129"/>
      <c r="Q54" s="43"/>
      <c r="R54" s="43"/>
      <c r="S54" s="44"/>
      <c r="T54" s="128"/>
      <c r="U54" s="129"/>
      <c r="V54" s="43"/>
      <c r="W54" s="43"/>
      <c r="X54" s="44"/>
      <c r="Y54" s="130"/>
      <c r="Z54" s="131"/>
      <c r="AA54" s="131"/>
      <c r="AB54" s="131"/>
      <c r="AC54" s="132"/>
      <c r="AD54" s="42">
        <v>2</v>
      </c>
      <c r="AE54" s="43">
        <v>0</v>
      </c>
      <c r="AF54" s="43">
        <v>0</v>
      </c>
      <c r="AG54" s="43" t="s">
        <v>26</v>
      </c>
      <c r="AH54" s="44">
        <v>3</v>
      </c>
      <c r="AI54" s="133"/>
      <c r="AJ54" s="129"/>
      <c r="AK54" s="43"/>
      <c r="AL54" s="43"/>
      <c r="AM54" s="44"/>
      <c r="AN54" s="68"/>
    </row>
    <row r="55" spans="1:40" ht="12.75">
      <c r="A55" s="52" t="s">
        <v>112</v>
      </c>
      <c r="B55" s="56" t="s">
        <v>113</v>
      </c>
      <c r="C55" s="54">
        <f t="shared" si="6"/>
        <v>22</v>
      </c>
      <c r="D55" s="55">
        <f>SUM(D56:D66)</f>
        <v>33</v>
      </c>
      <c r="E55" s="55">
        <f aca="true" t="shared" si="8" ref="E55:N55">SUM(E56:E63)</f>
        <v>0</v>
      </c>
      <c r="F55" s="55">
        <f t="shared" si="8"/>
        <v>0</v>
      </c>
      <c r="G55" s="55">
        <f t="shared" si="8"/>
        <v>0</v>
      </c>
      <c r="H55" s="55">
        <f t="shared" si="8"/>
        <v>0</v>
      </c>
      <c r="I55" s="55">
        <f t="shared" si="8"/>
        <v>0</v>
      </c>
      <c r="J55" s="55">
        <f t="shared" si="8"/>
        <v>0</v>
      </c>
      <c r="K55" s="55">
        <f t="shared" si="8"/>
        <v>0</v>
      </c>
      <c r="L55" s="55">
        <f t="shared" si="8"/>
        <v>0</v>
      </c>
      <c r="M55" s="55">
        <f t="shared" si="8"/>
        <v>0</v>
      </c>
      <c r="N55" s="55">
        <f t="shared" si="8"/>
        <v>0</v>
      </c>
      <c r="O55" s="55">
        <f aca="true" t="shared" si="9" ref="O55:AM55">SUM(O56:O66)</f>
        <v>1</v>
      </c>
      <c r="P55" s="55">
        <f t="shared" si="9"/>
        <v>1</v>
      </c>
      <c r="Q55" s="55">
        <f t="shared" si="9"/>
        <v>0</v>
      </c>
      <c r="R55" s="55">
        <f t="shared" si="9"/>
        <v>0</v>
      </c>
      <c r="S55" s="55">
        <f t="shared" si="9"/>
        <v>3</v>
      </c>
      <c r="T55" s="55">
        <f t="shared" si="9"/>
        <v>0</v>
      </c>
      <c r="U55" s="55">
        <f t="shared" si="9"/>
        <v>4</v>
      </c>
      <c r="V55" s="55">
        <f t="shared" si="9"/>
        <v>0</v>
      </c>
      <c r="W55" s="55">
        <f t="shared" si="9"/>
        <v>0</v>
      </c>
      <c r="X55" s="55">
        <f t="shared" si="9"/>
        <v>4</v>
      </c>
      <c r="Y55" s="55">
        <f t="shared" si="9"/>
        <v>2</v>
      </c>
      <c r="Z55" s="55">
        <f t="shared" si="9"/>
        <v>4</v>
      </c>
      <c r="AA55" s="55">
        <f t="shared" si="9"/>
        <v>0</v>
      </c>
      <c r="AB55" s="55">
        <f t="shared" si="9"/>
        <v>0</v>
      </c>
      <c r="AC55" s="55">
        <f t="shared" si="9"/>
        <v>7</v>
      </c>
      <c r="AD55" s="55">
        <f t="shared" si="9"/>
        <v>2</v>
      </c>
      <c r="AE55" s="55">
        <f t="shared" si="9"/>
        <v>2</v>
      </c>
      <c r="AF55" s="55">
        <f t="shared" si="9"/>
        <v>0</v>
      </c>
      <c r="AG55" s="55">
        <f t="shared" si="9"/>
        <v>0</v>
      </c>
      <c r="AH55" s="55">
        <f t="shared" si="9"/>
        <v>4</v>
      </c>
      <c r="AI55" s="55">
        <f t="shared" si="9"/>
        <v>2</v>
      </c>
      <c r="AJ55" s="55">
        <f t="shared" si="9"/>
        <v>0</v>
      </c>
      <c r="AK55" s="55">
        <f t="shared" si="9"/>
        <v>4</v>
      </c>
      <c r="AL55" s="55">
        <f t="shared" si="9"/>
        <v>0</v>
      </c>
      <c r="AM55" s="55">
        <f t="shared" si="9"/>
        <v>15</v>
      </c>
      <c r="AN55" s="58"/>
    </row>
    <row r="56" spans="1:40" ht="12.75">
      <c r="A56" s="101" t="s">
        <v>114</v>
      </c>
      <c r="B56" s="19" t="s">
        <v>115</v>
      </c>
      <c r="C56" s="20">
        <f t="shared" si="6"/>
        <v>2</v>
      </c>
      <c r="D56" s="28">
        <f aca="true" t="shared" si="10" ref="D56:D66">I56+N56+S56+X56+AC56+AH56+AM56</f>
        <v>3</v>
      </c>
      <c r="E56" s="116"/>
      <c r="F56" s="117"/>
      <c r="G56" s="30"/>
      <c r="H56" s="30"/>
      <c r="I56" s="31"/>
      <c r="J56" s="301"/>
      <c r="K56" s="302"/>
      <c r="L56" s="302"/>
      <c r="M56" s="302"/>
      <c r="N56" s="125"/>
      <c r="O56" s="29">
        <v>1</v>
      </c>
      <c r="P56" s="30">
        <v>1</v>
      </c>
      <c r="Q56" s="30">
        <v>0</v>
      </c>
      <c r="R56" s="30" t="s">
        <v>29</v>
      </c>
      <c r="S56" s="31">
        <v>3</v>
      </c>
      <c r="T56" s="32"/>
      <c r="U56" s="30"/>
      <c r="V56" s="30"/>
      <c r="W56" s="30"/>
      <c r="X56" s="134"/>
      <c r="Y56" s="29"/>
      <c r="Z56" s="30"/>
      <c r="AA56" s="30"/>
      <c r="AB56" s="30"/>
      <c r="AC56" s="31"/>
      <c r="AD56" s="29"/>
      <c r="AE56" s="30"/>
      <c r="AF56" s="30"/>
      <c r="AG56" s="30"/>
      <c r="AH56" s="31"/>
      <c r="AI56" s="121"/>
      <c r="AJ56" s="117"/>
      <c r="AK56" s="30"/>
      <c r="AL56" s="30"/>
      <c r="AM56" s="31"/>
      <c r="AN56" s="62"/>
    </row>
    <row r="57" spans="1:40" ht="12.75">
      <c r="A57" s="101" t="s">
        <v>116</v>
      </c>
      <c r="B57" s="84" t="s">
        <v>117</v>
      </c>
      <c r="C57" s="35">
        <f t="shared" si="6"/>
        <v>2</v>
      </c>
      <c r="D57" s="36">
        <f t="shared" si="10"/>
        <v>2</v>
      </c>
      <c r="E57" s="80"/>
      <c r="F57" s="81"/>
      <c r="G57" s="38"/>
      <c r="H57" s="38"/>
      <c r="I57" s="39"/>
      <c r="J57" s="296"/>
      <c r="K57" s="297"/>
      <c r="L57" s="297"/>
      <c r="M57" s="297"/>
      <c r="N57" s="104"/>
      <c r="O57" s="37"/>
      <c r="P57" s="38"/>
      <c r="Q57" s="38"/>
      <c r="R57" s="38"/>
      <c r="S57" s="39"/>
      <c r="T57" s="40"/>
      <c r="U57" s="38"/>
      <c r="V57" s="38"/>
      <c r="W57" s="38"/>
      <c r="X57" s="105"/>
      <c r="Y57" s="37">
        <v>0</v>
      </c>
      <c r="Z57" s="38">
        <v>2</v>
      </c>
      <c r="AA57" s="38">
        <v>0</v>
      </c>
      <c r="AB57" s="38" t="s">
        <v>29</v>
      </c>
      <c r="AC57" s="105">
        <v>2</v>
      </c>
      <c r="AD57" s="37"/>
      <c r="AE57" s="38"/>
      <c r="AF57" s="38"/>
      <c r="AG57" s="38"/>
      <c r="AH57" s="39"/>
      <c r="AI57" s="106"/>
      <c r="AJ57" s="81"/>
      <c r="AK57" s="38"/>
      <c r="AL57" s="38"/>
      <c r="AM57" s="39"/>
      <c r="AN57" s="98" t="s">
        <v>77</v>
      </c>
    </row>
    <row r="58" spans="1:40" ht="12.75">
      <c r="A58" s="135" t="s">
        <v>118</v>
      </c>
      <c r="B58" s="34" t="s">
        <v>119</v>
      </c>
      <c r="C58" s="35">
        <f t="shared" si="6"/>
        <v>2</v>
      </c>
      <c r="D58" s="36">
        <f t="shared" si="10"/>
        <v>2</v>
      </c>
      <c r="E58" s="80"/>
      <c r="F58" s="81"/>
      <c r="G58" s="38"/>
      <c r="H58" s="38"/>
      <c r="I58" s="39"/>
      <c r="J58" s="296"/>
      <c r="K58" s="297"/>
      <c r="L58" s="297"/>
      <c r="M58" s="297"/>
      <c r="N58" s="104"/>
      <c r="O58" s="37"/>
      <c r="P58" s="38"/>
      <c r="Q58" s="38"/>
      <c r="R58" s="38"/>
      <c r="S58" s="39"/>
      <c r="T58" s="37">
        <v>0</v>
      </c>
      <c r="U58" s="38">
        <v>2</v>
      </c>
      <c r="V58" s="38">
        <v>0</v>
      </c>
      <c r="W58" s="38" t="s">
        <v>29</v>
      </c>
      <c r="X58" s="39">
        <v>2</v>
      </c>
      <c r="Y58" s="37"/>
      <c r="Z58" s="38"/>
      <c r="AA58" s="38"/>
      <c r="AB58" s="38"/>
      <c r="AC58" s="39"/>
      <c r="AD58" s="37"/>
      <c r="AE58" s="38"/>
      <c r="AF58" s="38"/>
      <c r="AG58" s="38"/>
      <c r="AH58" s="39"/>
      <c r="AI58" s="106"/>
      <c r="AJ58" s="81"/>
      <c r="AK58" s="38"/>
      <c r="AL58" s="38"/>
      <c r="AM58" s="39"/>
      <c r="AN58" s="298" t="s">
        <v>83</v>
      </c>
    </row>
    <row r="59" spans="1:40" ht="12.75">
      <c r="A59" s="135" t="s">
        <v>120</v>
      </c>
      <c r="B59" s="65" t="s">
        <v>110</v>
      </c>
      <c r="C59" s="35">
        <f t="shared" si="6"/>
        <v>2</v>
      </c>
      <c r="D59" s="36">
        <f t="shared" si="10"/>
        <v>3</v>
      </c>
      <c r="E59" s="80"/>
      <c r="F59" s="81"/>
      <c r="G59" s="38"/>
      <c r="H59" s="38"/>
      <c r="I59" s="39"/>
      <c r="J59" s="296"/>
      <c r="K59" s="297"/>
      <c r="L59" s="297"/>
      <c r="M59" s="297"/>
      <c r="N59" s="104"/>
      <c r="O59" s="37"/>
      <c r="P59" s="38"/>
      <c r="Q59" s="38"/>
      <c r="R59" s="38"/>
      <c r="S59" s="39"/>
      <c r="T59" s="40"/>
      <c r="U59" s="38"/>
      <c r="V59" s="38"/>
      <c r="W59" s="38"/>
      <c r="X59" s="105"/>
      <c r="Y59" s="37">
        <v>2</v>
      </c>
      <c r="Z59" s="38">
        <v>0</v>
      </c>
      <c r="AA59" s="38">
        <v>0</v>
      </c>
      <c r="AB59" s="38" t="s">
        <v>26</v>
      </c>
      <c r="AC59" s="39">
        <v>3</v>
      </c>
      <c r="AD59" s="37"/>
      <c r="AE59" s="38"/>
      <c r="AF59" s="38"/>
      <c r="AG59" s="38"/>
      <c r="AH59" s="39"/>
      <c r="AI59" s="106"/>
      <c r="AJ59" s="81"/>
      <c r="AK59" s="38"/>
      <c r="AL59" s="38"/>
      <c r="AM59" s="39"/>
      <c r="AN59" s="46"/>
    </row>
    <row r="60" spans="1:40" ht="12.75">
      <c r="A60" s="135" t="s">
        <v>120</v>
      </c>
      <c r="B60" s="65" t="s">
        <v>109</v>
      </c>
      <c r="C60" s="35">
        <f t="shared" si="6"/>
        <v>2</v>
      </c>
      <c r="D60" s="36">
        <f t="shared" si="10"/>
        <v>2</v>
      </c>
      <c r="E60" s="80"/>
      <c r="F60" s="81"/>
      <c r="G60" s="38"/>
      <c r="H60" s="38"/>
      <c r="I60" s="39"/>
      <c r="J60" s="296"/>
      <c r="K60" s="297"/>
      <c r="L60" s="297"/>
      <c r="M60" s="297"/>
      <c r="N60" s="104"/>
      <c r="O60" s="37"/>
      <c r="P60" s="38"/>
      <c r="Q60" s="38"/>
      <c r="R60" s="38"/>
      <c r="S60" s="39"/>
      <c r="T60" s="40"/>
      <c r="U60" s="38"/>
      <c r="V60" s="38"/>
      <c r="W60" s="38"/>
      <c r="X60" s="105"/>
      <c r="Y60" s="37"/>
      <c r="Z60" s="38"/>
      <c r="AA60" s="38"/>
      <c r="AB60" s="38"/>
      <c r="AC60" s="39"/>
      <c r="AD60" s="37">
        <v>2</v>
      </c>
      <c r="AE60" s="38">
        <v>0</v>
      </c>
      <c r="AF60" s="38">
        <v>0</v>
      </c>
      <c r="AG60" s="38" t="s">
        <v>26</v>
      </c>
      <c r="AH60" s="39">
        <v>2</v>
      </c>
      <c r="AI60" s="106"/>
      <c r="AJ60" s="81"/>
      <c r="AK60" s="38"/>
      <c r="AL60" s="38"/>
      <c r="AM60" s="39"/>
      <c r="AN60" s="46"/>
    </row>
    <row r="61" spans="1:40" ht="12.75">
      <c r="A61" s="135" t="s">
        <v>121</v>
      </c>
      <c r="B61" s="65" t="s">
        <v>122</v>
      </c>
      <c r="C61" s="35">
        <f t="shared" si="6"/>
        <v>2</v>
      </c>
      <c r="D61" s="36">
        <f t="shared" si="10"/>
        <v>2</v>
      </c>
      <c r="E61" s="80"/>
      <c r="F61" s="81"/>
      <c r="G61" s="38"/>
      <c r="H61" s="38"/>
      <c r="I61" s="39"/>
      <c r="J61" s="296"/>
      <c r="K61" s="297"/>
      <c r="L61" s="297"/>
      <c r="M61" s="297"/>
      <c r="N61" s="104"/>
      <c r="O61" s="37"/>
      <c r="P61" s="38"/>
      <c r="Q61" s="38"/>
      <c r="R61" s="38"/>
      <c r="S61" s="39"/>
      <c r="T61" s="37">
        <v>0</v>
      </c>
      <c r="U61" s="38">
        <v>2</v>
      </c>
      <c r="V61" s="38">
        <v>0</v>
      </c>
      <c r="W61" s="38" t="s">
        <v>29</v>
      </c>
      <c r="X61" s="39">
        <v>2</v>
      </c>
      <c r="Y61" s="37"/>
      <c r="Z61" s="38"/>
      <c r="AA61" s="38"/>
      <c r="AB61" s="38"/>
      <c r="AC61" s="39"/>
      <c r="AD61" s="37"/>
      <c r="AE61" s="38"/>
      <c r="AF61" s="38"/>
      <c r="AG61" s="38"/>
      <c r="AH61" s="39"/>
      <c r="AI61" s="106"/>
      <c r="AJ61" s="81"/>
      <c r="AK61" s="38"/>
      <c r="AL61" s="38"/>
      <c r="AM61" s="39"/>
      <c r="AN61" s="46"/>
    </row>
    <row r="62" spans="1:40" ht="12.75">
      <c r="A62" s="135" t="s">
        <v>121</v>
      </c>
      <c r="B62" s="65" t="s">
        <v>122</v>
      </c>
      <c r="C62" s="35">
        <f t="shared" si="6"/>
        <v>2</v>
      </c>
      <c r="D62" s="36">
        <f t="shared" si="10"/>
        <v>2</v>
      </c>
      <c r="E62" s="128"/>
      <c r="F62" s="129"/>
      <c r="G62" s="43"/>
      <c r="H62" s="43"/>
      <c r="I62" s="44"/>
      <c r="J62" s="130"/>
      <c r="K62" s="131"/>
      <c r="L62" s="131"/>
      <c r="M62" s="131"/>
      <c r="N62" s="132"/>
      <c r="O62" s="42"/>
      <c r="P62" s="43"/>
      <c r="Q62" s="43"/>
      <c r="R62" s="43"/>
      <c r="S62" s="44"/>
      <c r="T62" s="40"/>
      <c r="U62" s="38"/>
      <c r="V62" s="38"/>
      <c r="W62" s="38"/>
      <c r="X62" s="105"/>
      <c r="Y62" s="37">
        <v>0</v>
      </c>
      <c r="Z62" s="38">
        <v>2</v>
      </c>
      <c r="AA62" s="38">
        <v>0</v>
      </c>
      <c r="AB62" s="38" t="s">
        <v>29</v>
      </c>
      <c r="AC62" s="39">
        <v>2</v>
      </c>
      <c r="AD62" s="37"/>
      <c r="AE62" s="38"/>
      <c r="AF62" s="38"/>
      <c r="AG62" s="38"/>
      <c r="AH62" s="39"/>
      <c r="AI62" s="121"/>
      <c r="AJ62" s="117"/>
      <c r="AK62" s="30"/>
      <c r="AL62" s="30"/>
      <c r="AM62" s="31"/>
      <c r="AN62" s="46"/>
    </row>
    <row r="63" spans="1:40" ht="12.75">
      <c r="A63" s="135" t="s">
        <v>120</v>
      </c>
      <c r="B63" s="65" t="s">
        <v>123</v>
      </c>
      <c r="C63" s="35">
        <f t="shared" si="6"/>
        <v>2</v>
      </c>
      <c r="D63" s="127">
        <f t="shared" si="10"/>
        <v>3</v>
      </c>
      <c r="E63" s="128"/>
      <c r="F63" s="129"/>
      <c r="G63" s="43"/>
      <c r="H63" s="43"/>
      <c r="I63" s="44"/>
      <c r="J63" s="130"/>
      <c r="K63" s="131"/>
      <c r="L63" s="131"/>
      <c r="M63" s="131"/>
      <c r="N63" s="132"/>
      <c r="O63" s="42"/>
      <c r="P63" s="43"/>
      <c r="Q63" s="43"/>
      <c r="R63" s="43"/>
      <c r="S63" s="44"/>
      <c r="T63" s="40"/>
      <c r="U63" s="38"/>
      <c r="V63" s="38"/>
      <c r="W63" s="38"/>
      <c r="X63" s="105"/>
      <c r="Y63" s="37"/>
      <c r="Z63" s="38"/>
      <c r="AA63" s="38"/>
      <c r="AB63" s="38"/>
      <c r="AC63" s="39"/>
      <c r="AD63" s="37"/>
      <c r="AE63" s="38"/>
      <c r="AF63" s="38"/>
      <c r="AG63" s="38"/>
      <c r="AH63" s="39"/>
      <c r="AI63" s="121">
        <v>2</v>
      </c>
      <c r="AJ63" s="117">
        <v>0</v>
      </c>
      <c r="AK63" s="30">
        <v>0</v>
      </c>
      <c r="AL63" s="30" t="s">
        <v>29</v>
      </c>
      <c r="AM63" s="31">
        <v>3</v>
      </c>
      <c r="AN63" s="68"/>
    </row>
    <row r="64" spans="1:40" ht="12.75">
      <c r="A64" s="135" t="s">
        <v>121</v>
      </c>
      <c r="B64" s="65" t="s">
        <v>111</v>
      </c>
      <c r="C64" s="20">
        <f t="shared" si="6"/>
        <v>2</v>
      </c>
      <c r="D64" s="137">
        <f t="shared" si="10"/>
        <v>2</v>
      </c>
      <c r="E64" s="80"/>
      <c r="F64" s="81"/>
      <c r="G64" s="38"/>
      <c r="H64" s="38"/>
      <c r="I64" s="39"/>
      <c r="J64" s="80"/>
      <c r="K64" s="81"/>
      <c r="L64" s="38"/>
      <c r="M64" s="38"/>
      <c r="N64" s="39"/>
      <c r="O64" s="80"/>
      <c r="P64" s="81"/>
      <c r="Q64" s="38"/>
      <c r="R64" s="38"/>
      <c r="S64" s="39"/>
      <c r="T64" s="40"/>
      <c r="U64" s="38"/>
      <c r="V64" s="38"/>
      <c r="W64" s="38"/>
      <c r="X64" s="105"/>
      <c r="Y64" s="37"/>
      <c r="Z64" s="38"/>
      <c r="AA64" s="38"/>
      <c r="AB64" s="38"/>
      <c r="AC64" s="39"/>
      <c r="AD64" s="37">
        <v>0</v>
      </c>
      <c r="AE64" s="38">
        <v>2</v>
      </c>
      <c r="AF64" s="38">
        <v>0</v>
      </c>
      <c r="AG64" s="38" t="s">
        <v>29</v>
      </c>
      <c r="AH64" s="39">
        <v>2</v>
      </c>
      <c r="AI64" s="121"/>
      <c r="AJ64" s="117"/>
      <c r="AK64" s="30"/>
      <c r="AL64" s="30"/>
      <c r="AM64" s="31"/>
      <c r="AN64" s="62"/>
    </row>
    <row r="65" spans="1:40" ht="12.75">
      <c r="A65" s="59" t="s">
        <v>124</v>
      </c>
      <c r="B65" s="34" t="s">
        <v>125</v>
      </c>
      <c r="C65" s="20">
        <f t="shared" si="6"/>
        <v>4</v>
      </c>
      <c r="D65" s="137">
        <f t="shared" si="10"/>
        <v>4</v>
      </c>
      <c r="E65" s="80"/>
      <c r="F65" s="81"/>
      <c r="G65" s="38"/>
      <c r="H65" s="38"/>
      <c r="I65" s="39"/>
      <c r="J65" s="80"/>
      <c r="K65" s="81"/>
      <c r="L65" s="38"/>
      <c r="M65" s="38"/>
      <c r="N65" s="39"/>
      <c r="O65" s="80"/>
      <c r="P65" s="81"/>
      <c r="Q65" s="38"/>
      <c r="R65" s="38"/>
      <c r="S65" s="39"/>
      <c r="T65" s="40"/>
      <c r="U65" s="38"/>
      <c r="V65" s="38"/>
      <c r="W65" s="38"/>
      <c r="X65" s="105"/>
      <c r="Y65" s="37"/>
      <c r="Z65" s="38"/>
      <c r="AA65" s="38"/>
      <c r="AB65" s="38"/>
      <c r="AC65" s="39"/>
      <c r="AD65" s="37"/>
      <c r="AE65" s="38"/>
      <c r="AF65" s="38"/>
      <c r="AG65" s="38"/>
      <c r="AH65" s="39"/>
      <c r="AI65" s="32">
        <v>0</v>
      </c>
      <c r="AJ65" s="30">
        <v>0</v>
      </c>
      <c r="AK65" s="30">
        <v>4</v>
      </c>
      <c r="AL65" s="30" t="s">
        <v>29</v>
      </c>
      <c r="AM65" s="31">
        <v>4</v>
      </c>
      <c r="AN65" s="122" t="s">
        <v>126</v>
      </c>
    </row>
    <row r="66" spans="1:40" ht="12.75">
      <c r="A66" s="59" t="s">
        <v>127</v>
      </c>
      <c r="B66" s="34" t="s">
        <v>128</v>
      </c>
      <c r="C66" s="20">
        <f t="shared" si="6"/>
        <v>0</v>
      </c>
      <c r="D66" s="138">
        <f t="shared" si="10"/>
        <v>8</v>
      </c>
      <c r="E66" s="139"/>
      <c r="F66" s="140"/>
      <c r="G66" s="141"/>
      <c r="H66" s="141"/>
      <c r="I66" s="142"/>
      <c r="J66" s="139"/>
      <c r="K66" s="140"/>
      <c r="L66" s="141"/>
      <c r="M66" s="141"/>
      <c r="N66" s="142"/>
      <c r="O66" s="139"/>
      <c r="P66" s="140"/>
      <c r="Q66" s="141"/>
      <c r="R66" s="141"/>
      <c r="S66" s="142"/>
      <c r="T66" s="143"/>
      <c r="U66" s="141"/>
      <c r="V66" s="141"/>
      <c r="W66" s="141"/>
      <c r="X66" s="144"/>
      <c r="Y66" s="145"/>
      <c r="Z66" s="141"/>
      <c r="AA66" s="141"/>
      <c r="AB66" s="141"/>
      <c r="AC66" s="142"/>
      <c r="AD66" s="145"/>
      <c r="AE66" s="141"/>
      <c r="AF66" s="141"/>
      <c r="AG66" s="141"/>
      <c r="AH66" s="142"/>
      <c r="AI66" s="146">
        <v>0</v>
      </c>
      <c r="AJ66" s="147">
        <v>0</v>
      </c>
      <c r="AK66" s="147">
        <v>0</v>
      </c>
      <c r="AL66" s="147" t="s">
        <v>29</v>
      </c>
      <c r="AM66" s="148">
        <v>8</v>
      </c>
      <c r="AN66" s="122"/>
    </row>
    <row r="67" spans="1:40" ht="12.75">
      <c r="A67" s="52" t="s">
        <v>129</v>
      </c>
      <c r="B67" s="56" t="s">
        <v>130</v>
      </c>
      <c r="C67" s="54">
        <f t="shared" si="6"/>
        <v>0</v>
      </c>
      <c r="D67" s="149">
        <f>SUM(D68)</f>
        <v>15</v>
      </c>
      <c r="E67" s="150">
        <f aca="true" t="shared" si="11" ref="E67:AL67">SUM(E68)</f>
        <v>0</v>
      </c>
      <c r="F67" s="55">
        <f t="shared" si="11"/>
        <v>0</v>
      </c>
      <c r="G67" s="55">
        <f t="shared" si="11"/>
        <v>0</v>
      </c>
      <c r="H67" s="55">
        <f t="shared" si="11"/>
        <v>0</v>
      </c>
      <c r="I67" s="55">
        <f t="shared" si="11"/>
        <v>0</v>
      </c>
      <c r="J67" s="55">
        <f t="shared" si="11"/>
        <v>0</v>
      </c>
      <c r="K67" s="55">
        <f t="shared" si="11"/>
        <v>0</v>
      </c>
      <c r="L67" s="55">
        <f t="shared" si="11"/>
        <v>0</v>
      </c>
      <c r="M67" s="55">
        <f t="shared" si="11"/>
        <v>0</v>
      </c>
      <c r="N67" s="55">
        <f t="shared" si="11"/>
        <v>0</v>
      </c>
      <c r="O67" s="55">
        <f t="shared" si="11"/>
        <v>0</v>
      </c>
      <c r="P67" s="55">
        <f t="shared" si="11"/>
        <v>0</v>
      </c>
      <c r="Q67" s="55">
        <f t="shared" si="11"/>
        <v>0</v>
      </c>
      <c r="R67" s="55">
        <f t="shared" si="11"/>
        <v>0</v>
      </c>
      <c r="S67" s="55">
        <f t="shared" si="11"/>
        <v>0</v>
      </c>
      <c r="T67" s="55">
        <f t="shared" si="11"/>
        <v>0</v>
      </c>
      <c r="U67" s="55">
        <f t="shared" si="11"/>
        <v>0</v>
      </c>
      <c r="V67" s="55">
        <f t="shared" si="11"/>
        <v>0</v>
      </c>
      <c r="W67" s="55">
        <f t="shared" si="11"/>
        <v>0</v>
      </c>
      <c r="X67" s="55">
        <f t="shared" si="11"/>
        <v>0</v>
      </c>
      <c r="Y67" s="55">
        <f t="shared" si="11"/>
        <v>0</v>
      </c>
      <c r="Z67" s="55">
        <f t="shared" si="11"/>
        <v>0</v>
      </c>
      <c r="AA67" s="55">
        <f t="shared" si="11"/>
        <v>0</v>
      </c>
      <c r="AB67" s="55">
        <f t="shared" si="11"/>
        <v>0</v>
      </c>
      <c r="AC67" s="55">
        <f t="shared" si="11"/>
        <v>0</v>
      </c>
      <c r="AD67" s="55">
        <f t="shared" si="11"/>
        <v>0</v>
      </c>
      <c r="AE67" s="55">
        <f t="shared" si="11"/>
        <v>0</v>
      </c>
      <c r="AF67" s="55">
        <f t="shared" si="11"/>
        <v>0</v>
      </c>
      <c r="AG67" s="55">
        <f t="shared" si="11"/>
        <v>0</v>
      </c>
      <c r="AH67" s="55">
        <f t="shared" si="11"/>
        <v>0</v>
      </c>
      <c r="AI67" s="55">
        <f t="shared" si="11"/>
        <v>0</v>
      </c>
      <c r="AJ67" s="55">
        <f t="shared" si="11"/>
        <v>0</v>
      </c>
      <c r="AK67" s="55">
        <f t="shared" si="11"/>
        <v>0</v>
      </c>
      <c r="AL67" s="55">
        <f t="shared" si="11"/>
        <v>0</v>
      </c>
      <c r="AM67" s="57">
        <f>SUM(AM68)</f>
        <v>15</v>
      </c>
      <c r="AN67" s="58"/>
    </row>
    <row r="68" spans="1:40" ht="13.5" thickBot="1">
      <c r="A68" s="59" t="s">
        <v>131</v>
      </c>
      <c r="B68" s="84" t="s">
        <v>132</v>
      </c>
      <c r="C68" s="49">
        <f t="shared" si="6"/>
        <v>0</v>
      </c>
      <c r="D68" s="67">
        <f>I68+N68+S68+X68+AC68+AH68+AM68</f>
        <v>15</v>
      </c>
      <c r="E68" s="128"/>
      <c r="F68" s="129"/>
      <c r="G68" s="43"/>
      <c r="H68" s="43"/>
      <c r="I68" s="44"/>
      <c r="J68" s="128"/>
      <c r="K68" s="129"/>
      <c r="L68" s="43"/>
      <c r="M68" s="43"/>
      <c r="N68" s="44"/>
      <c r="O68" s="128"/>
      <c r="P68" s="129"/>
      <c r="Q68" s="43"/>
      <c r="R68" s="43"/>
      <c r="S68" s="44"/>
      <c r="T68" s="128"/>
      <c r="U68" s="129"/>
      <c r="V68" s="43"/>
      <c r="W68" s="43"/>
      <c r="X68" s="44"/>
      <c r="Y68" s="128"/>
      <c r="Z68" s="129"/>
      <c r="AA68" s="43"/>
      <c r="AB68" s="43"/>
      <c r="AC68" s="44"/>
      <c r="AD68" s="128"/>
      <c r="AE68" s="129"/>
      <c r="AF68" s="43"/>
      <c r="AG68" s="43"/>
      <c r="AH68" s="44"/>
      <c r="AI68" s="45">
        <v>0</v>
      </c>
      <c r="AJ68" s="43">
        <v>0</v>
      </c>
      <c r="AK68" s="43">
        <v>0</v>
      </c>
      <c r="AL68" s="43" t="s">
        <v>29</v>
      </c>
      <c r="AM68" s="44">
        <v>15</v>
      </c>
      <c r="AN68" s="68"/>
    </row>
    <row r="69" spans="1:40" ht="14.25" thickBot="1" thickTop="1">
      <c r="A69" s="151"/>
      <c r="B69" s="152" t="s">
        <v>133</v>
      </c>
      <c r="C69" s="153">
        <f t="shared" si="6"/>
        <v>150</v>
      </c>
      <c r="D69" s="154">
        <f>D74+D67+D55+D48+D34+D22+D15+D7</f>
        <v>210</v>
      </c>
      <c r="E69" s="155">
        <f aca="true" t="shared" si="12" ref="E69:R69">E67+E55+E48+E34+E22+E15+E7</f>
        <v>16</v>
      </c>
      <c r="F69" s="156">
        <f t="shared" si="12"/>
        <v>6</v>
      </c>
      <c r="G69" s="156">
        <f t="shared" si="12"/>
        <v>2</v>
      </c>
      <c r="H69" s="156">
        <f t="shared" si="12"/>
        <v>0</v>
      </c>
      <c r="I69" s="157">
        <f t="shared" si="12"/>
        <v>29</v>
      </c>
      <c r="J69" s="155">
        <f t="shared" si="12"/>
        <v>13</v>
      </c>
      <c r="K69" s="156">
        <f t="shared" si="12"/>
        <v>7</v>
      </c>
      <c r="L69" s="156">
        <f t="shared" si="12"/>
        <v>4</v>
      </c>
      <c r="M69" s="156">
        <f t="shared" si="12"/>
        <v>0</v>
      </c>
      <c r="N69" s="158">
        <f t="shared" si="12"/>
        <v>33</v>
      </c>
      <c r="O69" s="159">
        <f t="shared" si="12"/>
        <v>15</v>
      </c>
      <c r="P69" s="156">
        <f t="shared" si="12"/>
        <v>8</v>
      </c>
      <c r="Q69" s="156">
        <f t="shared" si="12"/>
        <v>1</v>
      </c>
      <c r="R69" s="156">
        <f t="shared" si="12"/>
        <v>0</v>
      </c>
      <c r="S69" s="156">
        <f>S67+S55+S48+S34+S22+S7</f>
        <v>31</v>
      </c>
      <c r="T69" s="155">
        <f aca="true" t="shared" si="13" ref="T69:AL69">T67+T55+T48+T34+T22+T15+T7</f>
        <v>13</v>
      </c>
      <c r="U69" s="156">
        <f t="shared" si="13"/>
        <v>12</v>
      </c>
      <c r="V69" s="156">
        <f t="shared" si="13"/>
        <v>1</v>
      </c>
      <c r="W69" s="156">
        <f t="shared" si="13"/>
        <v>0</v>
      </c>
      <c r="X69" s="158">
        <f t="shared" si="13"/>
        <v>32</v>
      </c>
      <c r="Y69" s="159">
        <f t="shared" si="13"/>
        <v>10</v>
      </c>
      <c r="Z69" s="156">
        <f t="shared" si="13"/>
        <v>12</v>
      </c>
      <c r="AA69" s="156">
        <f t="shared" si="13"/>
        <v>1</v>
      </c>
      <c r="AB69" s="156">
        <f t="shared" si="13"/>
        <v>0</v>
      </c>
      <c r="AC69" s="157">
        <f t="shared" si="13"/>
        <v>28</v>
      </c>
      <c r="AD69" s="155">
        <f t="shared" si="13"/>
        <v>10</v>
      </c>
      <c r="AE69" s="156">
        <f t="shared" si="13"/>
        <v>12</v>
      </c>
      <c r="AF69" s="156">
        <f t="shared" si="13"/>
        <v>1</v>
      </c>
      <c r="AG69" s="156">
        <f t="shared" si="13"/>
        <v>0</v>
      </c>
      <c r="AH69" s="158">
        <f t="shared" si="13"/>
        <v>27</v>
      </c>
      <c r="AI69" s="159">
        <f t="shared" si="13"/>
        <v>2</v>
      </c>
      <c r="AJ69" s="156">
        <f t="shared" si="13"/>
        <v>0</v>
      </c>
      <c r="AK69" s="156">
        <f t="shared" si="13"/>
        <v>4</v>
      </c>
      <c r="AL69" s="156">
        <f t="shared" si="13"/>
        <v>0</v>
      </c>
      <c r="AM69" s="158">
        <f>AM67+AM55+AM48+AM34+AM22+AM15+AM7</f>
        <v>30</v>
      </c>
      <c r="AN69" s="160"/>
    </row>
    <row r="70" spans="1:40" ht="12.75">
      <c r="A70" s="161"/>
      <c r="B70" s="19" t="s">
        <v>134</v>
      </c>
      <c r="C70" s="162">
        <f>H70+M70+R70+W70+AB70+AG70+AL70</f>
        <v>2</v>
      </c>
      <c r="D70" s="163"/>
      <c r="E70" s="164"/>
      <c r="F70" s="165"/>
      <c r="G70" s="165"/>
      <c r="H70" s="166">
        <f>COUNTIF(H$11:H$68,"*s*")</f>
        <v>0</v>
      </c>
      <c r="I70" s="167"/>
      <c r="J70" s="164"/>
      <c r="K70" s="165"/>
      <c r="L70" s="165"/>
      <c r="M70" s="165">
        <f>COUNTIF(M$8:M$68,"*s*")</f>
        <v>2</v>
      </c>
      <c r="N70" s="167"/>
      <c r="O70" s="164"/>
      <c r="P70" s="165"/>
      <c r="Q70" s="165"/>
      <c r="R70" s="165">
        <f>COUNTIF(R$11:R$68,"*s*")</f>
        <v>0</v>
      </c>
      <c r="S70" s="167"/>
      <c r="T70" s="164"/>
      <c r="U70" s="165"/>
      <c r="V70" s="165"/>
      <c r="W70" s="165">
        <f>COUNTIF(W$11:W$68,"*s*")</f>
        <v>0</v>
      </c>
      <c r="X70" s="167"/>
      <c r="Y70" s="164"/>
      <c r="Z70" s="165"/>
      <c r="AA70" s="165"/>
      <c r="AB70" s="165">
        <f>COUNTIF(AB$11:AB$68,"*s*")</f>
        <v>0</v>
      </c>
      <c r="AC70" s="167"/>
      <c r="AD70" s="164"/>
      <c r="AE70" s="165"/>
      <c r="AF70" s="165"/>
      <c r="AG70" s="165">
        <f>COUNTIF(AG$11:AG$68,"*s*")</f>
        <v>0</v>
      </c>
      <c r="AH70" s="167"/>
      <c r="AI70" s="168"/>
      <c r="AJ70" s="165"/>
      <c r="AK70" s="165"/>
      <c r="AL70" s="165">
        <f>COUNTIF(AL7:AL68,"*s*")</f>
        <v>0</v>
      </c>
      <c r="AM70" s="167"/>
      <c r="AN70" s="62"/>
    </row>
    <row r="71" spans="1:40" ht="12.75">
      <c r="A71" s="161"/>
      <c r="B71" s="84" t="s">
        <v>135</v>
      </c>
      <c r="C71" s="169">
        <f>H71+M71+R71+W71+AB71+AG71+AL71</f>
        <v>27</v>
      </c>
      <c r="D71" s="36"/>
      <c r="E71" s="170"/>
      <c r="F71" s="166"/>
      <c r="G71" s="166"/>
      <c r="H71" s="166">
        <f>COUNTIF(H$8:H$68,"*v*")</f>
        <v>5</v>
      </c>
      <c r="I71" s="171"/>
      <c r="J71" s="170"/>
      <c r="K71" s="166"/>
      <c r="L71" s="166"/>
      <c r="M71" s="165">
        <f>COUNTIF(M$8:M$68,"*v*")</f>
        <v>3</v>
      </c>
      <c r="N71" s="171"/>
      <c r="O71" s="170"/>
      <c r="P71" s="166"/>
      <c r="Q71" s="166"/>
      <c r="R71" s="165">
        <f>COUNTIF(R$11:R$68,"*v*")</f>
        <v>5</v>
      </c>
      <c r="S71" s="171"/>
      <c r="T71" s="170"/>
      <c r="U71" s="166"/>
      <c r="V71" s="166"/>
      <c r="W71" s="165">
        <f>COUNTIF(W$11:W$68,"*v*")</f>
        <v>5</v>
      </c>
      <c r="X71" s="171"/>
      <c r="Y71" s="170"/>
      <c r="Z71" s="166"/>
      <c r="AA71" s="166"/>
      <c r="AB71" s="165">
        <f>COUNTIF(AB$11:AB$68,"*v*")</f>
        <v>4</v>
      </c>
      <c r="AC71" s="171"/>
      <c r="AD71" s="170"/>
      <c r="AE71" s="166"/>
      <c r="AF71" s="166"/>
      <c r="AG71" s="165">
        <f>COUNTIF(AG$11:AG$68,"*v*")</f>
        <v>5</v>
      </c>
      <c r="AH71" s="171"/>
      <c r="AI71" s="172"/>
      <c r="AJ71" s="166"/>
      <c r="AK71" s="166"/>
      <c r="AL71" s="165">
        <f>COUNTIF(AL8:AL68,"*v*")</f>
        <v>0</v>
      </c>
      <c r="AM71" s="171"/>
      <c r="AN71" s="46"/>
    </row>
    <row r="72" spans="1:40" ht="13.5" thickBot="1">
      <c r="A72" s="173"/>
      <c r="B72" s="109" t="s">
        <v>136</v>
      </c>
      <c r="C72" s="174">
        <f>H72+M72+R72+W72+AB72+AG72+AL72</f>
        <v>26</v>
      </c>
      <c r="D72" s="175"/>
      <c r="E72" s="176"/>
      <c r="F72" s="147"/>
      <c r="G72" s="147"/>
      <c r="H72" s="166">
        <f>COUNTIF(H$7:H$68,"*f*")</f>
        <v>2</v>
      </c>
      <c r="I72" s="148"/>
      <c r="J72" s="176"/>
      <c r="K72" s="147"/>
      <c r="L72" s="147"/>
      <c r="M72" s="165">
        <f>COUNTIF(M$8:M$68,"*f*")</f>
        <v>3</v>
      </c>
      <c r="N72" s="148"/>
      <c r="O72" s="176"/>
      <c r="P72" s="147"/>
      <c r="Q72" s="147"/>
      <c r="R72" s="165">
        <f>COUNTIF(R$11:R$68,"*f*")</f>
        <v>4</v>
      </c>
      <c r="S72" s="148"/>
      <c r="T72" s="176"/>
      <c r="U72" s="147"/>
      <c r="V72" s="147"/>
      <c r="W72" s="165">
        <f>COUNTIF(W$11:W$68,"*f*")</f>
        <v>5</v>
      </c>
      <c r="X72" s="148"/>
      <c r="Y72" s="176"/>
      <c r="Z72" s="147"/>
      <c r="AA72" s="147"/>
      <c r="AB72" s="165">
        <f>COUNTIF(AB$11:AB$68,"*f*")</f>
        <v>5</v>
      </c>
      <c r="AC72" s="148"/>
      <c r="AD72" s="176"/>
      <c r="AE72" s="147"/>
      <c r="AF72" s="147"/>
      <c r="AG72" s="165">
        <f>COUNTIF(AG$11:AG$68,"*f*")</f>
        <v>3</v>
      </c>
      <c r="AH72" s="148"/>
      <c r="AI72" s="146"/>
      <c r="AJ72" s="147"/>
      <c r="AK72" s="147"/>
      <c r="AL72" s="165">
        <f>COUNTIF(AL10:AL68,"*f*")</f>
        <v>4</v>
      </c>
      <c r="AM72" s="148"/>
      <c r="AN72" s="68"/>
    </row>
    <row r="73" spans="1:40" ht="13.5" thickBot="1">
      <c r="A73" s="177"/>
      <c r="B73" s="178" t="s">
        <v>137</v>
      </c>
      <c r="C73" s="179">
        <f>H73+M73+R73+W73+AB73+AG73+AL73</f>
        <v>55</v>
      </c>
      <c r="D73" s="180"/>
      <c r="E73" s="181"/>
      <c r="F73" s="182"/>
      <c r="G73" s="182"/>
      <c r="H73" s="182">
        <f>SUM(H70:H72)</f>
        <v>7</v>
      </c>
      <c r="I73" s="183"/>
      <c r="J73" s="181"/>
      <c r="K73" s="182"/>
      <c r="L73" s="182"/>
      <c r="M73" s="182">
        <f>SUM(M70:M72)</f>
        <v>8</v>
      </c>
      <c r="N73" s="183"/>
      <c r="O73" s="181"/>
      <c r="P73" s="182"/>
      <c r="Q73" s="182"/>
      <c r="R73" s="184">
        <f>SUM(R70:R72)</f>
        <v>9</v>
      </c>
      <c r="S73" s="183"/>
      <c r="T73" s="181"/>
      <c r="U73" s="182"/>
      <c r="V73" s="182"/>
      <c r="W73" s="182">
        <f>SUM(W70:W72)</f>
        <v>10</v>
      </c>
      <c r="X73" s="183"/>
      <c r="Y73" s="181"/>
      <c r="Z73" s="182"/>
      <c r="AA73" s="182"/>
      <c r="AB73" s="182">
        <f>SUM(AB70:AB72)</f>
        <v>9</v>
      </c>
      <c r="AC73" s="183"/>
      <c r="AD73" s="181"/>
      <c r="AE73" s="182"/>
      <c r="AF73" s="182"/>
      <c r="AG73" s="182">
        <f>SUM(AG70:AG72)</f>
        <v>8</v>
      </c>
      <c r="AH73" s="183"/>
      <c r="AI73" s="181"/>
      <c r="AJ73" s="182"/>
      <c r="AK73" s="182"/>
      <c r="AL73" s="182">
        <f>SUM(AL70:AL72)</f>
        <v>4</v>
      </c>
      <c r="AM73" s="183"/>
      <c r="AN73" s="185"/>
    </row>
    <row r="74" spans="1:40" ht="13.5" thickTop="1">
      <c r="A74" s="186"/>
      <c r="B74" s="187"/>
      <c r="C74" s="188">
        <f>E74+F74+G74+J74+K74+L74+O74+P74+Q74+T74+U74+V74+Y74+Z74+AA74+AD74+AE74+AF74+AI74+AJ74+AK74</f>
        <v>14</v>
      </c>
      <c r="D74" s="187">
        <f aca="true" t="shared" si="14" ref="D74:AM74">SUM(D75:D78)</f>
        <v>0</v>
      </c>
      <c r="E74" s="187">
        <f t="shared" si="14"/>
        <v>0</v>
      </c>
      <c r="F74" s="187">
        <f t="shared" si="14"/>
        <v>0</v>
      </c>
      <c r="G74" s="187">
        <f t="shared" si="14"/>
        <v>0</v>
      </c>
      <c r="H74" s="187">
        <f t="shared" si="14"/>
        <v>0</v>
      </c>
      <c r="I74" s="187">
        <f t="shared" si="14"/>
        <v>0</v>
      </c>
      <c r="J74" s="187">
        <f t="shared" si="14"/>
        <v>0</v>
      </c>
      <c r="K74" s="187">
        <f t="shared" si="14"/>
        <v>2</v>
      </c>
      <c r="L74" s="187">
        <f t="shared" si="14"/>
        <v>0</v>
      </c>
      <c r="M74" s="187">
        <f t="shared" si="14"/>
        <v>0</v>
      </c>
      <c r="N74" s="187">
        <f t="shared" si="14"/>
        <v>0</v>
      </c>
      <c r="O74" s="187">
        <f t="shared" si="14"/>
        <v>0</v>
      </c>
      <c r="P74" s="187">
        <f t="shared" si="14"/>
        <v>2</v>
      </c>
      <c r="Q74" s="187">
        <f t="shared" si="14"/>
        <v>5</v>
      </c>
      <c r="R74" s="187">
        <f t="shared" si="14"/>
        <v>0</v>
      </c>
      <c r="S74" s="187">
        <f t="shared" si="14"/>
        <v>0</v>
      </c>
      <c r="T74" s="187">
        <f t="shared" si="14"/>
        <v>0</v>
      </c>
      <c r="U74" s="187">
        <f t="shared" si="14"/>
        <v>0</v>
      </c>
      <c r="V74" s="187">
        <f t="shared" si="14"/>
        <v>5</v>
      </c>
      <c r="W74" s="187">
        <f t="shared" si="14"/>
        <v>0</v>
      </c>
      <c r="X74" s="187">
        <f t="shared" si="14"/>
        <v>0</v>
      </c>
      <c r="Y74" s="187">
        <f t="shared" si="14"/>
        <v>0</v>
      </c>
      <c r="Z74" s="187">
        <f t="shared" si="14"/>
        <v>0</v>
      </c>
      <c r="AA74" s="187">
        <f t="shared" si="14"/>
        <v>0</v>
      </c>
      <c r="AB74" s="187">
        <f t="shared" si="14"/>
        <v>0</v>
      </c>
      <c r="AC74" s="187">
        <f t="shared" si="14"/>
        <v>0</v>
      </c>
      <c r="AD74" s="187">
        <f t="shared" si="14"/>
        <v>0</v>
      </c>
      <c r="AE74" s="187">
        <f t="shared" si="14"/>
        <v>0</v>
      </c>
      <c r="AF74" s="187">
        <f t="shared" si="14"/>
        <v>0</v>
      </c>
      <c r="AG74" s="187">
        <f t="shared" si="14"/>
        <v>0</v>
      </c>
      <c r="AH74" s="187">
        <f t="shared" si="14"/>
        <v>0</v>
      </c>
      <c r="AI74" s="187">
        <f t="shared" si="14"/>
        <v>0</v>
      </c>
      <c r="AJ74" s="187">
        <f t="shared" si="14"/>
        <v>0</v>
      </c>
      <c r="AK74" s="187">
        <f t="shared" si="14"/>
        <v>0</v>
      </c>
      <c r="AL74" s="187">
        <f t="shared" si="14"/>
        <v>0</v>
      </c>
      <c r="AM74" s="189">
        <f t="shared" si="14"/>
        <v>0</v>
      </c>
      <c r="AN74" s="190"/>
    </row>
    <row r="75" spans="1:40" ht="12.75">
      <c r="A75" s="191"/>
      <c r="B75" s="84" t="s">
        <v>138</v>
      </c>
      <c r="C75" s="20">
        <f>E75+F75+G75+J75+K75+L75+O75+P75+Q75+T75+U75+V75+Y75+Z75+AA75+AD75+AE75+AF75+AI75+AJ75+AK75</f>
        <v>2</v>
      </c>
      <c r="D75" s="28"/>
      <c r="E75" s="116"/>
      <c r="F75" s="117"/>
      <c r="G75" s="192"/>
      <c r="H75" s="30"/>
      <c r="I75" s="31"/>
      <c r="J75" s="29">
        <v>0</v>
      </c>
      <c r="K75" s="30">
        <v>2</v>
      </c>
      <c r="L75" s="192">
        <v>0</v>
      </c>
      <c r="M75" s="30" t="s">
        <v>139</v>
      </c>
      <c r="N75" s="193">
        <v>0</v>
      </c>
      <c r="O75" s="22"/>
      <c r="P75" s="23"/>
      <c r="Q75" s="194"/>
      <c r="R75" s="23"/>
      <c r="S75" s="195"/>
      <c r="T75" s="22"/>
      <c r="U75" s="23"/>
      <c r="V75" s="194"/>
      <c r="W75" s="23"/>
      <c r="X75" s="195"/>
      <c r="Y75" s="196"/>
      <c r="Z75" s="197"/>
      <c r="AA75" s="194"/>
      <c r="AB75" s="23"/>
      <c r="AC75" s="24"/>
      <c r="AD75" s="196"/>
      <c r="AE75" s="197"/>
      <c r="AF75" s="194"/>
      <c r="AG75" s="23"/>
      <c r="AH75" s="24"/>
      <c r="AI75" s="22"/>
      <c r="AJ75" s="23"/>
      <c r="AK75" s="194"/>
      <c r="AL75" s="23"/>
      <c r="AM75" s="195"/>
      <c r="AN75" s="62"/>
    </row>
    <row r="76" spans="1:40" ht="12.75">
      <c r="A76" s="27"/>
      <c r="B76" s="84" t="s">
        <v>140</v>
      </c>
      <c r="C76" s="20">
        <f>E76+F76+G76+J76+K76+L76+O76+P76+Q76+T76+U76+V76+Y76+Z76+AA76+AD76+AE76+AF76+AI76+AJ76+AK76</f>
        <v>2</v>
      </c>
      <c r="D76" s="138"/>
      <c r="E76" s="198"/>
      <c r="F76" s="199"/>
      <c r="G76" s="200"/>
      <c r="H76" s="147"/>
      <c r="I76" s="148"/>
      <c r="J76" s="176"/>
      <c r="K76" s="147"/>
      <c r="L76" s="200"/>
      <c r="M76" s="147"/>
      <c r="N76" s="201"/>
      <c r="O76" s="29">
        <v>0</v>
      </c>
      <c r="P76" s="30">
        <v>2</v>
      </c>
      <c r="Q76" s="192">
        <v>0</v>
      </c>
      <c r="R76" s="30" t="s">
        <v>139</v>
      </c>
      <c r="S76" s="193">
        <v>0</v>
      </c>
      <c r="T76" s="176"/>
      <c r="U76" s="147"/>
      <c r="V76" s="200"/>
      <c r="W76" s="147"/>
      <c r="X76" s="201"/>
      <c r="Y76" s="198"/>
      <c r="Z76" s="199"/>
      <c r="AA76" s="200"/>
      <c r="AB76" s="147"/>
      <c r="AC76" s="148"/>
      <c r="AD76" s="198"/>
      <c r="AE76" s="199"/>
      <c r="AF76" s="200"/>
      <c r="AG76" s="147"/>
      <c r="AH76" s="148"/>
      <c r="AI76" s="176"/>
      <c r="AJ76" s="147"/>
      <c r="AK76" s="200"/>
      <c r="AL76" s="147"/>
      <c r="AM76" s="201"/>
      <c r="AN76" s="46"/>
    </row>
    <row r="77" spans="1:40" ht="12.75">
      <c r="A77" s="27" t="s">
        <v>141</v>
      </c>
      <c r="B77" s="202" t="s">
        <v>142</v>
      </c>
      <c r="C77" s="20">
        <f>E77+F77+G77+J77+K77+L77+O77+P77+Q77+T77+U77+V77+Y77+Z77+AA77+AD77+AE77+AF77+AI77+AJ77+AK77</f>
        <v>5</v>
      </c>
      <c r="D77" s="138"/>
      <c r="E77" s="198"/>
      <c r="F77" s="199"/>
      <c r="G77" s="200"/>
      <c r="H77" s="147"/>
      <c r="I77" s="148"/>
      <c r="J77" s="176"/>
      <c r="K77" s="147"/>
      <c r="L77" s="200"/>
      <c r="M77" s="147"/>
      <c r="N77" s="201"/>
      <c r="O77" s="42">
        <v>0</v>
      </c>
      <c r="P77" s="43">
        <v>0</v>
      </c>
      <c r="Q77" s="203">
        <v>5</v>
      </c>
      <c r="R77" s="43" t="s">
        <v>29</v>
      </c>
      <c r="S77" s="204">
        <v>0</v>
      </c>
      <c r="T77" s="176"/>
      <c r="U77" s="147"/>
      <c r="V77" s="200"/>
      <c r="W77" s="147"/>
      <c r="X77" s="201"/>
      <c r="Y77" s="198"/>
      <c r="Z77" s="199"/>
      <c r="AA77" s="200"/>
      <c r="AB77" s="147"/>
      <c r="AC77" s="148"/>
      <c r="AD77" s="198"/>
      <c r="AE77" s="199"/>
      <c r="AF77" s="200"/>
      <c r="AG77" s="147"/>
      <c r="AH77" s="148"/>
      <c r="AI77" s="176"/>
      <c r="AJ77" s="147"/>
      <c r="AK77" s="200"/>
      <c r="AL77" s="147"/>
      <c r="AM77" s="201"/>
      <c r="AN77" s="46"/>
    </row>
    <row r="78" spans="1:40" ht="13.5" thickBot="1">
      <c r="A78" s="205" t="s">
        <v>143</v>
      </c>
      <c r="B78" s="206" t="s">
        <v>144</v>
      </c>
      <c r="C78" s="207">
        <f>E78+F78+G78+J78+K78+L78+O78+P78+Q78+T78+U78+V78+Y78+Z78+AA78+AD78+AE78+AF78+AI78+AJ78+AK78</f>
        <v>5</v>
      </c>
      <c r="D78" s="208"/>
      <c r="E78" s="209"/>
      <c r="F78" s="210"/>
      <c r="G78" s="211"/>
      <c r="H78" s="212"/>
      <c r="I78" s="213"/>
      <c r="J78" s="214"/>
      <c r="K78" s="215"/>
      <c r="L78" s="215"/>
      <c r="M78" s="215"/>
      <c r="N78" s="216"/>
      <c r="O78" s="217"/>
      <c r="P78" s="212"/>
      <c r="Q78" s="211"/>
      <c r="R78" s="212"/>
      <c r="S78" s="218"/>
      <c r="T78" s="217">
        <v>0</v>
      </c>
      <c r="U78" s="212">
        <v>0</v>
      </c>
      <c r="V78" s="211">
        <v>5</v>
      </c>
      <c r="W78" s="212" t="s">
        <v>26</v>
      </c>
      <c r="X78" s="218">
        <v>0</v>
      </c>
      <c r="Y78" s="209"/>
      <c r="Z78" s="210"/>
      <c r="AA78" s="211"/>
      <c r="AB78" s="212"/>
      <c r="AC78" s="213"/>
      <c r="AD78" s="209"/>
      <c r="AE78" s="210"/>
      <c r="AF78" s="211"/>
      <c r="AG78" s="212"/>
      <c r="AH78" s="213"/>
      <c r="AI78" s="217"/>
      <c r="AJ78" s="212"/>
      <c r="AK78" s="211"/>
      <c r="AL78" s="212"/>
      <c r="AM78" s="218"/>
      <c r="AN78" s="219" t="s">
        <v>141</v>
      </c>
    </row>
    <row r="79" ht="13.5" thickTop="1"/>
  </sheetData>
  <mergeCells count="10">
    <mergeCell ref="B4:B6"/>
    <mergeCell ref="C5:C6"/>
    <mergeCell ref="D5:D6"/>
    <mergeCell ref="A1:AN1"/>
    <mergeCell ref="A2:AN2"/>
    <mergeCell ref="A3:AN3"/>
    <mergeCell ref="C4:D4"/>
    <mergeCell ref="E4:AM4"/>
    <mergeCell ref="AN4:AN6"/>
    <mergeCell ref="A4:A6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2" horizontalDpi="600" verticalDpi="600" orientation="landscape" paperSize="9" scale="90" r:id="rId3"/>
  <headerFooter alignWithMargins="0">
    <oddHeader>&amp;LBudapesti Műszaki Főiskola 
Keleti Károly Gazdasági Főiskolai Kar&amp;RÉrvényes: 2003/2004-es tanévtől</oddHeader>
    <oddFooter>&amp;LBudapest, &amp;D&amp;Cműszaki menedzser szak
médiatechnológia szakirány
&amp;P.oldal 
</oddFooter>
  </headerFooter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J107"/>
  <sheetViews>
    <sheetView workbookViewId="0" topLeftCell="A102">
      <selection activeCell="A107" sqref="A107:E107"/>
    </sheetView>
  </sheetViews>
  <sheetFormatPr defaultColWidth="9.00390625" defaultRowHeight="12.75"/>
  <cols>
    <col min="1" max="1" width="14.125" style="303" customWidth="1"/>
    <col min="2" max="2" width="26.125" style="303" customWidth="1"/>
    <col min="3" max="3" width="11.625" style="303" customWidth="1"/>
    <col min="4" max="4" width="19.25390625" style="303" customWidth="1"/>
    <col min="5" max="5" width="12.00390625" style="303" customWidth="1"/>
    <col min="6" max="6" width="14.625" style="0" customWidth="1"/>
    <col min="7" max="7" width="18.125" style="0" customWidth="1"/>
    <col min="8" max="8" width="14.00390625" style="0" customWidth="1"/>
  </cols>
  <sheetData>
    <row r="1" spans="1:9" ht="18.75" customHeight="1" thickBot="1">
      <c r="A1" s="523" t="s">
        <v>196</v>
      </c>
      <c r="B1" s="523"/>
      <c r="C1" s="523"/>
      <c r="D1" s="523"/>
      <c r="E1" s="523"/>
      <c r="F1" s="523"/>
      <c r="G1" s="523"/>
      <c r="H1" s="523"/>
      <c r="I1" s="523"/>
    </row>
    <row r="2" spans="1:9" ht="12" customHeight="1">
      <c r="A2" s="305"/>
      <c r="B2" s="306"/>
      <c r="C2" s="306"/>
      <c r="D2" s="307"/>
      <c r="E2" s="524" t="s">
        <v>197</v>
      </c>
      <c r="F2" s="525"/>
      <c r="G2" s="525"/>
      <c r="H2" s="525"/>
      <c r="I2" s="526"/>
    </row>
    <row r="3" spans="1:9" ht="12" customHeight="1">
      <c r="A3" s="308"/>
      <c r="B3" s="309"/>
      <c r="C3" s="309"/>
      <c r="D3" s="310"/>
      <c r="E3" s="311" t="s">
        <v>17</v>
      </c>
      <c r="F3" s="311" t="s">
        <v>18</v>
      </c>
      <c r="G3" s="311" t="s">
        <v>19</v>
      </c>
      <c r="H3" s="311" t="s">
        <v>20</v>
      </c>
      <c r="I3" s="312" t="s">
        <v>21</v>
      </c>
    </row>
    <row r="4" spans="1:9" ht="12" customHeight="1">
      <c r="A4" s="313" t="s">
        <v>198</v>
      </c>
      <c r="B4" s="314" t="s">
        <v>199</v>
      </c>
      <c r="C4" s="314"/>
      <c r="D4" s="315"/>
      <c r="E4" s="311">
        <v>2</v>
      </c>
      <c r="F4" s="311">
        <v>0</v>
      </c>
      <c r="G4" s="311">
        <v>0</v>
      </c>
      <c r="H4" s="311" t="s">
        <v>26</v>
      </c>
      <c r="I4" s="312">
        <v>3</v>
      </c>
    </row>
    <row r="5" spans="1:9" ht="12" customHeight="1">
      <c r="A5" s="313" t="s">
        <v>200</v>
      </c>
      <c r="B5" s="314" t="s">
        <v>201</v>
      </c>
      <c r="C5" s="314"/>
      <c r="D5" s="315"/>
      <c r="E5" s="311">
        <v>2</v>
      </c>
      <c r="F5" s="311">
        <v>0</v>
      </c>
      <c r="G5" s="311">
        <v>0</v>
      </c>
      <c r="H5" s="311" t="s">
        <v>26</v>
      </c>
      <c r="I5" s="312">
        <v>3</v>
      </c>
    </row>
    <row r="6" spans="1:9" ht="12" customHeight="1">
      <c r="A6" s="313" t="s">
        <v>202</v>
      </c>
      <c r="B6" s="314" t="s">
        <v>203</v>
      </c>
      <c r="C6" s="314"/>
      <c r="D6" s="315"/>
      <c r="E6" s="311">
        <v>1</v>
      </c>
      <c r="F6" s="311">
        <v>0</v>
      </c>
      <c r="G6" s="311">
        <v>0</v>
      </c>
      <c r="H6" s="311" t="s">
        <v>29</v>
      </c>
      <c r="I6" s="312">
        <v>1</v>
      </c>
    </row>
    <row r="7" spans="1:9" ht="12" customHeight="1">
      <c r="A7" s="313" t="s">
        <v>204</v>
      </c>
      <c r="B7" s="314" t="s">
        <v>205</v>
      </c>
      <c r="C7" s="314"/>
      <c r="D7" s="315"/>
      <c r="E7" s="311">
        <v>0</v>
      </c>
      <c r="F7" s="311">
        <v>0</v>
      </c>
      <c r="G7" s="311">
        <v>0</v>
      </c>
      <c r="H7" s="311" t="s">
        <v>29</v>
      </c>
      <c r="I7" s="312">
        <v>8</v>
      </c>
    </row>
    <row r="8" spans="1:9" ht="12" customHeight="1" thickBot="1">
      <c r="A8" s="316" t="s">
        <v>131</v>
      </c>
      <c r="B8" s="317" t="s">
        <v>132</v>
      </c>
      <c r="C8" s="317"/>
      <c r="D8" s="318"/>
      <c r="E8" s="319"/>
      <c r="F8" s="319"/>
      <c r="G8" s="319"/>
      <c r="H8" s="319"/>
      <c r="I8" s="320">
        <v>15</v>
      </c>
    </row>
    <row r="9" spans="1:9" ht="12" customHeight="1" thickBot="1">
      <c r="A9" s="321"/>
      <c r="B9" s="322" t="s">
        <v>206</v>
      </c>
      <c r="C9" s="323"/>
      <c r="D9" s="324"/>
      <c r="E9" s="325"/>
      <c r="F9" s="325"/>
      <c r="G9" s="325"/>
      <c r="H9" s="325"/>
      <c r="I9" s="326">
        <f>SUM(I4:I8)</f>
        <v>30</v>
      </c>
    </row>
    <row r="10" spans="1:2" ht="12" customHeight="1" thickBot="1">
      <c r="A10" s="327"/>
      <c r="B10" s="397"/>
    </row>
    <row r="11" spans="1:8" ht="16.5" thickBot="1">
      <c r="A11" s="329" t="s">
        <v>207</v>
      </c>
      <c r="B11" s="330"/>
      <c r="C11" s="330"/>
      <c r="D11" s="331"/>
      <c r="E11" s="332" t="s">
        <v>208</v>
      </c>
      <c r="F11" s="333"/>
      <c r="G11" s="333"/>
      <c r="H11" s="334"/>
    </row>
    <row r="12" spans="1:8" ht="12.75">
      <c r="A12" s="335" t="s">
        <v>209</v>
      </c>
      <c r="B12" s="519" t="s">
        <v>210</v>
      </c>
      <c r="C12" s="520"/>
      <c r="D12" s="336" t="s">
        <v>211</v>
      </c>
      <c r="E12" s="337"/>
      <c r="F12" s="515" t="s">
        <v>212</v>
      </c>
      <c r="G12" s="516"/>
      <c r="H12" s="336" t="s">
        <v>213</v>
      </c>
    </row>
    <row r="13" spans="1:8" ht="12.75">
      <c r="A13" s="338"/>
      <c r="B13" s="517" t="s">
        <v>214</v>
      </c>
      <c r="C13" s="518"/>
      <c r="D13" s="339" t="s">
        <v>215</v>
      </c>
      <c r="E13" s="337"/>
      <c r="F13" s="340" t="s">
        <v>216</v>
      </c>
      <c r="G13" s="341"/>
      <c r="H13" s="339"/>
    </row>
    <row r="14" spans="1:8" ht="13.5" thickBot="1">
      <c r="A14" s="342"/>
      <c r="B14" s="521" t="s">
        <v>217</v>
      </c>
      <c r="C14" s="522"/>
      <c r="D14" s="343" t="s">
        <v>218</v>
      </c>
      <c r="E14" s="337"/>
      <c r="F14" s="340" t="s">
        <v>219</v>
      </c>
      <c r="G14" s="341"/>
      <c r="H14" s="339"/>
    </row>
    <row r="15" spans="1:8" ht="25.5" customHeight="1">
      <c r="A15" s="335"/>
      <c r="B15" s="519"/>
      <c r="C15" s="520"/>
      <c r="D15" s="336"/>
      <c r="E15" s="337"/>
      <c r="F15" s="527" t="s">
        <v>220</v>
      </c>
      <c r="G15" s="528"/>
      <c r="H15" s="339" t="s">
        <v>221</v>
      </c>
    </row>
    <row r="16" spans="1:8" ht="26.25" customHeight="1">
      <c r="A16" s="338" t="s">
        <v>222</v>
      </c>
      <c r="B16" s="528" t="s">
        <v>223</v>
      </c>
      <c r="C16" s="528"/>
      <c r="D16" s="339" t="s">
        <v>224</v>
      </c>
      <c r="E16" s="337"/>
      <c r="F16" s="513" t="s">
        <v>225</v>
      </c>
      <c r="G16" s="514"/>
      <c r="H16" s="339" t="s">
        <v>226</v>
      </c>
    </row>
    <row r="17" spans="1:8" ht="26.25" customHeight="1" thickBot="1">
      <c r="A17" s="342"/>
      <c r="B17" s="521" t="s">
        <v>227</v>
      </c>
      <c r="C17" s="522"/>
      <c r="D17" s="343" t="s">
        <v>105</v>
      </c>
      <c r="E17" s="337"/>
      <c r="F17" s="513" t="s">
        <v>228</v>
      </c>
      <c r="G17" s="514"/>
      <c r="H17" s="339" t="s">
        <v>229</v>
      </c>
    </row>
    <row r="18" spans="1:8" ht="12.75">
      <c r="A18" s="335"/>
      <c r="B18" s="519"/>
      <c r="C18" s="520"/>
      <c r="D18" s="336"/>
      <c r="E18" s="337"/>
      <c r="F18" s="513" t="s">
        <v>230</v>
      </c>
      <c r="G18" s="514"/>
      <c r="H18" s="339" t="s">
        <v>231</v>
      </c>
    </row>
    <row r="19" spans="1:8" ht="13.5" thickBot="1">
      <c r="A19" s="338" t="s">
        <v>232</v>
      </c>
      <c r="B19" s="517" t="s">
        <v>115</v>
      </c>
      <c r="C19" s="518"/>
      <c r="D19" s="339" t="s">
        <v>233</v>
      </c>
      <c r="E19" s="337"/>
      <c r="F19" s="537" t="s">
        <v>234</v>
      </c>
      <c r="G19" s="538"/>
      <c r="H19" s="343" t="s">
        <v>235</v>
      </c>
    </row>
    <row r="20" spans="1:5" ht="13.5" thickBot="1">
      <c r="A20" s="342"/>
      <c r="B20" s="521"/>
      <c r="C20" s="522"/>
      <c r="D20" s="343"/>
      <c r="E20" s="337"/>
    </row>
    <row r="21" spans="1:5" ht="27.75" customHeight="1" thickBot="1">
      <c r="A21" s="342" t="s">
        <v>236</v>
      </c>
      <c r="B21" s="545" t="s">
        <v>237</v>
      </c>
      <c r="C21" s="546"/>
      <c r="D21" s="344" t="s">
        <v>238</v>
      </c>
      <c r="E21" s="337"/>
    </row>
    <row r="22" spans="1:8" ht="13.5" thickBot="1">
      <c r="A22" s="337"/>
      <c r="B22" s="337"/>
      <c r="C22" s="337"/>
      <c r="D22" s="337"/>
      <c r="E22" s="337"/>
      <c r="F22" s="337"/>
      <c r="G22" s="337"/>
      <c r="H22" s="337"/>
    </row>
    <row r="23" spans="1:8" ht="16.5" thickBot="1">
      <c r="A23" s="332" t="s">
        <v>239</v>
      </c>
      <c r="B23" s="333"/>
      <c r="C23" s="333"/>
      <c r="D23" s="333"/>
      <c r="E23" s="345"/>
      <c r="F23" s="332" t="s">
        <v>240</v>
      </c>
      <c r="G23" s="346"/>
      <c r="H23" s="347"/>
    </row>
    <row r="24" spans="1:8" ht="12.75">
      <c r="A24" s="348"/>
      <c r="B24" s="515" t="s">
        <v>241</v>
      </c>
      <c r="C24" s="516"/>
      <c r="D24" s="336" t="s">
        <v>242</v>
      </c>
      <c r="E24" s="334"/>
      <c r="F24" s="348"/>
      <c r="G24" s="349" t="s">
        <v>243</v>
      </c>
      <c r="H24" s="350"/>
    </row>
    <row r="25" spans="1:8" ht="25.5">
      <c r="A25" s="348"/>
      <c r="B25" s="513" t="s">
        <v>244</v>
      </c>
      <c r="C25" s="514"/>
      <c r="D25" s="339" t="s">
        <v>245</v>
      </c>
      <c r="E25" s="351"/>
      <c r="F25" s="308"/>
      <c r="G25" s="352" t="s">
        <v>246</v>
      </c>
      <c r="H25" s="353"/>
    </row>
    <row r="26" spans="1:8" ht="12.75">
      <c r="A26" s="348"/>
      <c r="B26" s="513" t="s">
        <v>247</v>
      </c>
      <c r="C26" s="514"/>
      <c r="D26" s="339" t="s">
        <v>248</v>
      </c>
      <c r="E26" s="351"/>
      <c r="G26" s="354" t="s">
        <v>249</v>
      </c>
      <c r="H26" s="339" t="s">
        <v>250</v>
      </c>
    </row>
    <row r="27" spans="1:8" ht="26.25" thickBot="1">
      <c r="A27" s="348"/>
      <c r="B27" s="513" t="s">
        <v>251</v>
      </c>
      <c r="C27" s="514"/>
      <c r="D27" s="339" t="s">
        <v>252</v>
      </c>
      <c r="E27" s="351"/>
      <c r="G27" s="355" t="s">
        <v>253</v>
      </c>
      <c r="H27" s="344" t="s">
        <v>254</v>
      </c>
    </row>
    <row r="28" spans="1:10" ht="12.75">
      <c r="A28" s="348"/>
      <c r="B28" s="513" t="s">
        <v>255</v>
      </c>
      <c r="C28" s="514"/>
      <c r="D28" s="339" t="s">
        <v>256</v>
      </c>
      <c r="E28" s="351"/>
      <c r="F28" s="337"/>
      <c r="I28" s="356"/>
      <c r="J28" s="356"/>
    </row>
    <row r="29" spans="1:10" ht="12.75">
      <c r="A29" s="348"/>
      <c r="B29" s="513" t="s">
        <v>257</v>
      </c>
      <c r="C29" s="514"/>
      <c r="D29" s="339"/>
      <c r="E29" s="351"/>
      <c r="F29" s="337"/>
      <c r="I29" s="356"/>
      <c r="J29" s="356"/>
    </row>
    <row r="30" spans="1:10" ht="12.75">
      <c r="A30" s="348"/>
      <c r="B30" s="513" t="s">
        <v>258</v>
      </c>
      <c r="C30" s="514"/>
      <c r="D30" s="339"/>
      <c r="E30" s="351"/>
      <c r="F30" s="337"/>
      <c r="I30" s="356"/>
      <c r="J30" s="356"/>
    </row>
    <row r="31" spans="1:8" ht="87.75" customHeight="1">
      <c r="A31" s="348"/>
      <c r="B31" s="529" t="s">
        <v>259</v>
      </c>
      <c r="C31" s="530"/>
      <c r="D31" s="357"/>
      <c r="E31" s="358"/>
      <c r="F31" s="337"/>
      <c r="G31" s="337"/>
      <c r="H31" s="337"/>
    </row>
    <row r="32" spans="1:8" ht="40.5" customHeight="1">
      <c r="A32" s="348"/>
      <c r="B32" s="527" t="s">
        <v>260</v>
      </c>
      <c r="C32" s="528"/>
      <c r="D32" s="339" t="s">
        <v>261</v>
      </c>
      <c r="E32" s="351"/>
      <c r="F32" s="337"/>
      <c r="G32" s="337"/>
      <c r="H32" s="337"/>
    </row>
    <row r="33" spans="1:8" ht="12.75">
      <c r="A33" s="348"/>
      <c r="B33" s="513" t="s">
        <v>262</v>
      </c>
      <c r="C33" s="514"/>
      <c r="D33" s="339"/>
      <c r="E33" s="351"/>
      <c r="F33" s="337"/>
      <c r="G33" s="337"/>
      <c r="H33" s="337"/>
    </row>
    <row r="34" spans="1:8" ht="26.25" customHeight="1">
      <c r="A34" s="348"/>
      <c r="B34" s="527" t="s">
        <v>263</v>
      </c>
      <c r="C34" s="528"/>
      <c r="D34" s="339" t="s">
        <v>264</v>
      </c>
      <c r="E34" s="351"/>
      <c r="F34" s="337"/>
      <c r="G34" s="337"/>
      <c r="H34" s="337"/>
    </row>
    <row r="35" spans="1:8" ht="13.5" thickBot="1">
      <c r="A35" s="348"/>
      <c r="B35" s="513" t="s">
        <v>265</v>
      </c>
      <c r="C35" s="514"/>
      <c r="D35" s="339"/>
      <c r="E35" s="351"/>
      <c r="F35" s="337"/>
      <c r="G35" s="337"/>
      <c r="H35" s="337"/>
    </row>
    <row r="36" spans="1:8" ht="12.75">
      <c r="A36" s="348"/>
      <c r="B36" s="513" t="s">
        <v>266</v>
      </c>
      <c r="C36" s="514"/>
      <c r="D36" s="339"/>
      <c r="E36" s="351"/>
      <c r="F36" s="337"/>
      <c r="G36" s="539" t="s">
        <v>267</v>
      </c>
      <c r="H36" s="540"/>
    </row>
    <row r="37" spans="1:8" ht="12.75">
      <c r="A37" s="348"/>
      <c r="B37" s="513" t="s">
        <v>268</v>
      </c>
      <c r="C37" s="514"/>
      <c r="D37" s="339"/>
      <c r="E37" s="351"/>
      <c r="F37" s="337"/>
      <c r="G37" s="541"/>
      <c r="H37" s="542"/>
    </row>
    <row r="38" spans="1:8" ht="12.75">
      <c r="A38" s="348"/>
      <c r="B38" s="513" t="s">
        <v>269</v>
      </c>
      <c r="C38" s="514"/>
      <c r="D38" s="339"/>
      <c r="E38" s="351"/>
      <c r="F38" s="337"/>
      <c r="G38" s="541"/>
      <c r="H38" s="542"/>
    </row>
    <row r="39" spans="1:8" ht="12.75">
      <c r="A39" s="348"/>
      <c r="B39" s="513" t="s">
        <v>270</v>
      </c>
      <c r="C39" s="514"/>
      <c r="D39" s="339"/>
      <c r="E39" s="351"/>
      <c r="F39" s="337"/>
      <c r="G39" s="541"/>
      <c r="H39" s="542"/>
    </row>
    <row r="40" spans="1:8" ht="13.5" thickBot="1">
      <c r="A40" s="348"/>
      <c r="B40" s="513" t="s">
        <v>271</v>
      </c>
      <c r="C40" s="514"/>
      <c r="D40" s="339"/>
      <c r="E40" s="351"/>
      <c r="F40" s="337"/>
      <c r="G40" s="543"/>
      <c r="H40" s="544"/>
    </row>
    <row r="41" spans="1:8" ht="12.75">
      <c r="A41" s="348"/>
      <c r="B41" s="513" t="s">
        <v>272</v>
      </c>
      <c r="C41" s="514"/>
      <c r="D41" s="339"/>
      <c r="E41" s="351"/>
      <c r="F41" s="337"/>
      <c r="G41" s="359"/>
      <c r="H41" s="337"/>
    </row>
    <row r="42" spans="1:8" ht="12.75">
      <c r="A42" s="348"/>
      <c r="B42" s="513" t="s">
        <v>273</v>
      </c>
      <c r="C42" s="514"/>
      <c r="D42" s="339" t="s">
        <v>274</v>
      </c>
      <c r="E42" s="351"/>
      <c r="F42" s="337"/>
      <c r="G42" s="359"/>
      <c r="H42" s="337"/>
    </row>
    <row r="43" spans="1:8" ht="13.5" thickBot="1">
      <c r="A43" s="348"/>
      <c r="B43" s="547" t="s">
        <v>275</v>
      </c>
      <c r="C43" s="548"/>
      <c r="D43" s="343" t="s">
        <v>276</v>
      </c>
      <c r="E43" s="360"/>
      <c r="F43" s="337"/>
      <c r="G43" s="359"/>
      <c r="H43" s="337"/>
    </row>
    <row r="44" spans="1:6" ht="12.75">
      <c r="A44" s="398"/>
      <c r="B44" s="398"/>
      <c r="C44" s="398"/>
      <c r="D44" s="398"/>
      <c r="E44" s="398"/>
      <c r="F44" s="361"/>
    </row>
    <row r="45" ht="16.5" thickBot="1">
      <c r="A45" s="362" t="s">
        <v>277</v>
      </c>
    </row>
    <row r="46" spans="1:5" ht="36.75" thickBot="1">
      <c r="A46" s="363" t="s">
        <v>3</v>
      </c>
      <c r="B46" s="364" t="s">
        <v>278</v>
      </c>
      <c r="C46" s="365" t="s">
        <v>279</v>
      </c>
      <c r="D46" s="366" t="s">
        <v>280</v>
      </c>
      <c r="E46" s="367" t="s">
        <v>7</v>
      </c>
    </row>
    <row r="47" spans="1:5" ht="12.75">
      <c r="A47" s="368" t="s">
        <v>281</v>
      </c>
      <c r="B47" s="399" t="s">
        <v>282</v>
      </c>
      <c r="C47" s="400">
        <v>2</v>
      </c>
      <c r="D47" s="401">
        <v>2</v>
      </c>
      <c r="E47" s="399"/>
    </row>
    <row r="48" spans="1:5" ht="12.75">
      <c r="A48" s="369" t="s">
        <v>283</v>
      </c>
      <c r="B48" s="374" t="s">
        <v>284</v>
      </c>
      <c r="C48" s="377">
        <v>2</v>
      </c>
      <c r="D48" s="378">
        <v>2</v>
      </c>
      <c r="E48" s="374"/>
    </row>
    <row r="49" spans="1:5" ht="12.75">
      <c r="A49" s="369" t="s">
        <v>285</v>
      </c>
      <c r="B49" s="374" t="s">
        <v>286</v>
      </c>
      <c r="C49" s="377">
        <v>2</v>
      </c>
      <c r="D49" s="378">
        <v>2</v>
      </c>
      <c r="E49" s="374"/>
    </row>
    <row r="50" spans="1:5" ht="12.75">
      <c r="A50" s="369" t="s">
        <v>287</v>
      </c>
      <c r="B50" s="374" t="s">
        <v>288</v>
      </c>
      <c r="C50" s="377">
        <v>2</v>
      </c>
      <c r="D50" s="378">
        <v>2</v>
      </c>
      <c r="E50" s="374"/>
    </row>
    <row r="51" spans="1:5" ht="12.75">
      <c r="A51" s="369" t="s">
        <v>289</v>
      </c>
      <c r="B51" s="374" t="s">
        <v>290</v>
      </c>
      <c r="C51" s="377">
        <v>2</v>
      </c>
      <c r="D51" s="378">
        <v>2</v>
      </c>
      <c r="E51" s="374"/>
    </row>
    <row r="52" spans="1:5" ht="12.75">
      <c r="A52" s="369" t="s">
        <v>291</v>
      </c>
      <c r="B52" s="374" t="s">
        <v>292</v>
      </c>
      <c r="C52" s="377">
        <v>2</v>
      </c>
      <c r="D52" s="378">
        <v>2</v>
      </c>
      <c r="E52" s="374"/>
    </row>
    <row r="53" spans="1:5" ht="12.75">
      <c r="A53" s="369" t="s">
        <v>293</v>
      </c>
      <c r="B53" s="374" t="s">
        <v>294</v>
      </c>
      <c r="C53" s="377">
        <v>2</v>
      </c>
      <c r="D53" s="378">
        <v>2</v>
      </c>
      <c r="E53" s="374"/>
    </row>
    <row r="54" spans="1:5" ht="12.75">
      <c r="A54" s="369" t="s">
        <v>295</v>
      </c>
      <c r="B54" s="374" t="s">
        <v>296</v>
      </c>
      <c r="C54" s="377">
        <v>2</v>
      </c>
      <c r="D54" s="378">
        <v>2</v>
      </c>
      <c r="E54" s="374"/>
    </row>
    <row r="55" spans="1:5" ht="25.5">
      <c r="A55" s="369" t="s">
        <v>297</v>
      </c>
      <c r="B55" s="402" t="s">
        <v>298</v>
      </c>
      <c r="C55" s="377">
        <v>2</v>
      </c>
      <c r="D55" s="378">
        <v>2</v>
      </c>
      <c r="E55" s="374"/>
    </row>
    <row r="56" spans="1:5" ht="12.75">
      <c r="A56" s="369" t="s">
        <v>299</v>
      </c>
      <c r="B56" s="374" t="s">
        <v>300</v>
      </c>
      <c r="C56" s="377">
        <v>2</v>
      </c>
      <c r="D56" s="378">
        <v>2</v>
      </c>
      <c r="E56" s="374"/>
    </row>
    <row r="57" spans="1:5" ht="12.75">
      <c r="A57" s="369" t="s">
        <v>301</v>
      </c>
      <c r="B57" s="374" t="s">
        <v>302</v>
      </c>
      <c r="C57" s="377">
        <v>2</v>
      </c>
      <c r="D57" s="378">
        <v>2</v>
      </c>
      <c r="E57" s="374"/>
    </row>
    <row r="58" spans="1:5" ht="12.75">
      <c r="A58" s="369" t="s">
        <v>303</v>
      </c>
      <c r="B58" s="374" t="s">
        <v>304</v>
      </c>
      <c r="C58" s="377">
        <v>2</v>
      </c>
      <c r="D58" s="378">
        <v>3</v>
      </c>
      <c r="E58" s="374"/>
    </row>
    <row r="59" spans="1:5" ht="12.75">
      <c r="A59" s="369" t="s">
        <v>305</v>
      </c>
      <c r="B59" s="374" t="s">
        <v>306</v>
      </c>
      <c r="C59" s="377">
        <v>2</v>
      </c>
      <c r="D59" s="378">
        <v>2</v>
      </c>
      <c r="E59" s="374"/>
    </row>
    <row r="60" spans="1:5" ht="12.75">
      <c r="A60" s="369" t="s">
        <v>307</v>
      </c>
      <c r="B60" s="374" t="s">
        <v>308</v>
      </c>
      <c r="C60" s="377">
        <v>2</v>
      </c>
      <c r="D60" s="378">
        <v>2</v>
      </c>
      <c r="E60" s="374"/>
    </row>
    <row r="61" spans="1:5" ht="12.75">
      <c r="A61" s="369" t="s">
        <v>309</v>
      </c>
      <c r="B61" s="374" t="s">
        <v>310</v>
      </c>
      <c r="C61" s="377">
        <v>2</v>
      </c>
      <c r="D61" s="378">
        <v>2</v>
      </c>
      <c r="E61" s="374"/>
    </row>
    <row r="62" spans="1:5" ht="12.75">
      <c r="A62" s="369" t="s">
        <v>311</v>
      </c>
      <c r="B62" s="402" t="s">
        <v>312</v>
      </c>
      <c r="C62" s="377">
        <v>2</v>
      </c>
      <c r="D62" s="378">
        <v>2</v>
      </c>
      <c r="E62" s="374"/>
    </row>
    <row r="63" spans="1:5" ht="12.75">
      <c r="A63" s="369" t="s">
        <v>313</v>
      </c>
      <c r="B63" s="374" t="s">
        <v>314</v>
      </c>
      <c r="C63" s="377">
        <v>2</v>
      </c>
      <c r="D63" s="378">
        <v>3</v>
      </c>
      <c r="E63" s="374"/>
    </row>
    <row r="64" spans="1:5" ht="12.75">
      <c r="A64" s="369" t="s">
        <v>315</v>
      </c>
      <c r="B64" s="374" t="s">
        <v>316</v>
      </c>
      <c r="C64" s="377">
        <v>2</v>
      </c>
      <c r="D64" s="378">
        <v>2</v>
      </c>
      <c r="E64" s="374"/>
    </row>
    <row r="65" spans="1:5" ht="13.5" thickBot="1">
      <c r="A65" s="393" t="s">
        <v>317</v>
      </c>
      <c r="B65" s="394" t="s">
        <v>318</v>
      </c>
      <c r="C65" s="395">
        <v>2</v>
      </c>
      <c r="D65" s="396">
        <v>2</v>
      </c>
      <c r="E65" s="394"/>
    </row>
    <row r="66" ht="12.75"/>
    <row r="67" ht="16.5" thickBot="1">
      <c r="A67" s="370" t="s">
        <v>319</v>
      </c>
    </row>
    <row r="68" spans="1:5" ht="36.75" thickBot="1">
      <c r="A68" s="474" t="s">
        <v>3</v>
      </c>
      <c r="B68" s="475" t="s">
        <v>278</v>
      </c>
      <c r="C68" s="476" t="s">
        <v>279</v>
      </c>
      <c r="D68" s="477" t="s">
        <v>280</v>
      </c>
      <c r="E68" s="478" t="s">
        <v>7</v>
      </c>
    </row>
    <row r="69" spans="1:5" ht="12.75">
      <c r="A69" s="479" t="s">
        <v>281</v>
      </c>
      <c r="B69" s="480" t="s">
        <v>282</v>
      </c>
      <c r="C69" s="481">
        <v>2</v>
      </c>
      <c r="D69" s="482">
        <v>2</v>
      </c>
      <c r="E69" s="480"/>
    </row>
    <row r="70" spans="1:5" ht="12.75">
      <c r="A70" s="369" t="s">
        <v>283</v>
      </c>
      <c r="B70" s="374" t="s">
        <v>284</v>
      </c>
      <c r="C70" s="377">
        <v>2</v>
      </c>
      <c r="D70" s="378">
        <v>2</v>
      </c>
      <c r="E70" s="374"/>
    </row>
    <row r="71" spans="1:5" ht="12.75">
      <c r="A71" s="369" t="s">
        <v>285</v>
      </c>
      <c r="B71" s="374" t="s">
        <v>286</v>
      </c>
      <c r="C71" s="377">
        <v>2</v>
      </c>
      <c r="D71" s="378">
        <v>2</v>
      </c>
      <c r="E71" s="374"/>
    </row>
    <row r="72" spans="1:5" ht="12.75">
      <c r="A72" s="369" t="s">
        <v>287</v>
      </c>
      <c r="B72" s="374" t="s">
        <v>288</v>
      </c>
      <c r="C72" s="377">
        <v>2</v>
      </c>
      <c r="D72" s="378">
        <v>2</v>
      </c>
      <c r="E72" s="374"/>
    </row>
    <row r="73" spans="1:5" ht="12.75">
      <c r="A73" s="369" t="s">
        <v>289</v>
      </c>
      <c r="B73" s="374" t="s">
        <v>290</v>
      </c>
      <c r="C73" s="377">
        <v>2</v>
      </c>
      <c r="D73" s="378">
        <v>2</v>
      </c>
      <c r="E73" s="374"/>
    </row>
    <row r="74" spans="1:5" ht="12.75">
      <c r="A74" s="369" t="s">
        <v>291</v>
      </c>
      <c r="B74" s="374" t="s">
        <v>292</v>
      </c>
      <c r="C74" s="377">
        <v>2</v>
      </c>
      <c r="D74" s="378">
        <v>2</v>
      </c>
      <c r="E74" s="374"/>
    </row>
    <row r="75" spans="1:5" ht="12.75">
      <c r="A75" s="369" t="s">
        <v>293</v>
      </c>
      <c r="B75" s="374" t="s">
        <v>294</v>
      </c>
      <c r="C75" s="377">
        <v>2</v>
      </c>
      <c r="D75" s="378">
        <v>2</v>
      </c>
      <c r="E75" s="374"/>
    </row>
    <row r="76" spans="1:5" ht="12.75">
      <c r="A76" s="369" t="s">
        <v>295</v>
      </c>
      <c r="B76" s="374" t="s">
        <v>296</v>
      </c>
      <c r="C76" s="377">
        <v>2</v>
      </c>
      <c r="D76" s="378">
        <v>2</v>
      </c>
      <c r="E76" s="374"/>
    </row>
    <row r="77" spans="1:5" ht="25.5">
      <c r="A77" s="369" t="s">
        <v>297</v>
      </c>
      <c r="B77" s="402" t="s">
        <v>298</v>
      </c>
      <c r="C77" s="377">
        <v>2</v>
      </c>
      <c r="D77" s="378">
        <v>2</v>
      </c>
      <c r="E77" s="374"/>
    </row>
    <row r="78" spans="1:5" ht="12.75">
      <c r="A78" s="369" t="s">
        <v>320</v>
      </c>
      <c r="B78" s="403" t="s">
        <v>321</v>
      </c>
      <c r="C78" s="377">
        <v>2</v>
      </c>
      <c r="D78" s="378">
        <v>3</v>
      </c>
      <c r="E78" s="374"/>
    </row>
    <row r="79" spans="1:5" ht="12.75">
      <c r="A79" s="369" t="s">
        <v>299</v>
      </c>
      <c r="B79" s="374" t="s">
        <v>300</v>
      </c>
      <c r="C79" s="377">
        <v>2</v>
      </c>
      <c r="D79" s="378">
        <v>2</v>
      </c>
      <c r="E79" s="374"/>
    </row>
    <row r="80" spans="1:5" ht="12.75">
      <c r="A80" s="369" t="s">
        <v>301</v>
      </c>
      <c r="B80" s="374" t="s">
        <v>302</v>
      </c>
      <c r="C80" s="377">
        <v>2</v>
      </c>
      <c r="D80" s="378">
        <v>2</v>
      </c>
      <c r="E80" s="374"/>
    </row>
    <row r="81" spans="1:5" ht="12.75">
      <c r="A81" s="369" t="s">
        <v>303</v>
      </c>
      <c r="B81" s="374" t="s">
        <v>304</v>
      </c>
      <c r="C81" s="377">
        <v>2</v>
      </c>
      <c r="D81" s="378">
        <v>3</v>
      </c>
      <c r="E81" s="374"/>
    </row>
    <row r="82" spans="1:5" ht="13.5" thickBot="1">
      <c r="A82" s="369" t="s">
        <v>305</v>
      </c>
      <c r="B82" s="374" t="s">
        <v>306</v>
      </c>
      <c r="C82" s="377">
        <v>2</v>
      </c>
      <c r="D82" s="378">
        <v>2</v>
      </c>
      <c r="E82" s="374"/>
    </row>
    <row r="83" spans="1:8" ht="12.75">
      <c r="A83" s="369" t="s">
        <v>307</v>
      </c>
      <c r="B83" s="374" t="s">
        <v>308</v>
      </c>
      <c r="C83" s="377">
        <v>2</v>
      </c>
      <c r="D83" s="378">
        <v>2</v>
      </c>
      <c r="E83" s="374"/>
      <c r="G83" s="531" t="s">
        <v>322</v>
      </c>
      <c r="H83" s="532"/>
    </row>
    <row r="84" spans="1:8" ht="12.75">
      <c r="A84" s="369" t="s">
        <v>309</v>
      </c>
      <c r="B84" s="374" t="s">
        <v>310</v>
      </c>
      <c r="C84" s="377">
        <v>2</v>
      </c>
      <c r="D84" s="378">
        <v>2</v>
      </c>
      <c r="E84" s="374"/>
      <c r="G84" s="533"/>
      <c r="H84" s="534"/>
    </row>
    <row r="85" spans="1:8" ht="13.5" thickBot="1">
      <c r="A85" s="369" t="s">
        <v>311</v>
      </c>
      <c r="B85" s="374" t="s">
        <v>312</v>
      </c>
      <c r="C85" s="377">
        <v>2</v>
      </c>
      <c r="D85" s="378">
        <v>2</v>
      </c>
      <c r="E85" s="374"/>
      <c r="G85" s="535"/>
      <c r="H85" s="536"/>
    </row>
    <row r="86" spans="1:5" ht="12.75">
      <c r="A86" s="369" t="s">
        <v>313</v>
      </c>
      <c r="B86" s="374" t="s">
        <v>314</v>
      </c>
      <c r="C86" s="377">
        <v>2</v>
      </c>
      <c r="D86" s="378">
        <v>3</v>
      </c>
      <c r="E86" s="374"/>
    </row>
    <row r="87" spans="1:5" ht="12.75">
      <c r="A87" s="369" t="s">
        <v>323</v>
      </c>
      <c r="B87" s="371" t="s">
        <v>324</v>
      </c>
      <c r="C87" s="372">
        <v>2</v>
      </c>
      <c r="D87" s="373">
        <v>2</v>
      </c>
      <c r="E87" s="371"/>
    </row>
    <row r="88" spans="1:5" ht="12.75">
      <c r="A88" s="369" t="s">
        <v>325</v>
      </c>
      <c r="B88" s="371" t="s">
        <v>326</v>
      </c>
      <c r="C88" s="372">
        <v>2</v>
      </c>
      <c r="D88" s="373">
        <v>2</v>
      </c>
      <c r="E88" s="371"/>
    </row>
    <row r="89" spans="1:5" ht="36">
      <c r="A89" s="369" t="s">
        <v>327</v>
      </c>
      <c r="B89" s="374" t="s">
        <v>328</v>
      </c>
      <c r="C89" s="372">
        <v>3</v>
      </c>
      <c r="D89" s="373">
        <v>2</v>
      </c>
      <c r="E89" s="375" t="s">
        <v>329</v>
      </c>
    </row>
    <row r="90" spans="1:5" ht="36">
      <c r="A90" s="369" t="s">
        <v>330</v>
      </c>
      <c r="B90" s="374" t="s">
        <v>331</v>
      </c>
      <c r="C90" s="372">
        <v>3</v>
      </c>
      <c r="D90" s="373">
        <v>2</v>
      </c>
      <c r="E90" s="375" t="s">
        <v>329</v>
      </c>
    </row>
    <row r="91" spans="1:5" ht="12.75">
      <c r="A91" s="376" t="s">
        <v>332</v>
      </c>
      <c r="B91" s="374" t="s">
        <v>333</v>
      </c>
      <c r="C91" s="377">
        <v>3</v>
      </c>
      <c r="D91" s="378">
        <v>2</v>
      </c>
      <c r="E91" s="379" t="s">
        <v>334</v>
      </c>
    </row>
    <row r="92" spans="1:6" ht="12.75">
      <c r="A92" s="380" t="s">
        <v>335</v>
      </c>
      <c r="B92" s="381" t="s">
        <v>336</v>
      </c>
      <c r="C92" s="382">
        <v>2</v>
      </c>
      <c r="D92" s="383">
        <v>2</v>
      </c>
      <c r="E92" s="384" t="s">
        <v>334</v>
      </c>
      <c r="F92" s="361"/>
    </row>
    <row r="93" spans="1:6" ht="25.5">
      <c r="A93" s="385"/>
      <c r="B93" s="404" t="s">
        <v>337</v>
      </c>
      <c r="C93" s="386">
        <v>2</v>
      </c>
      <c r="D93" s="386">
        <v>3</v>
      </c>
      <c r="E93" s="387"/>
      <c r="F93" s="361"/>
    </row>
    <row r="94" spans="1:5" ht="38.25">
      <c r="A94" s="385"/>
      <c r="B94" s="404" t="s">
        <v>338</v>
      </c>
      <c r="C94" s="386">
        <v>2</v>
      </c>
      <c r="D94" s="386">
        <v>3</v>
      </c>
      <c r="E94" s="387"/>
    </row>
    <row r="95" spans="1:5" ht="25.5">
      <c r="A95" s="385"/>
      <c r="B95" s="404" t="s">
        <v>339</v>
      </c>
      <c r="C95" s="386">
        <v>2</v>
      </c>
      <c r="D95" s="386">
        <v>3</v>
      </c>
      <c r="E95" s="387"/>
    </row>
    <row r="96" spans="1:5" ht="12.75">
      <c r="A96" s="385"/>
      <c r="B96" s="404" t="s">
        <v>340</v>
      </c>
      <c r="C96" s="388">
        <v>2</v>
      </c>
      <c r="D96" s="388">
        <v>3</v>
      </c>
      <c r="E96" s="387"/>
    </row>
    <row r="97" spans="1:5" ht="25.5">
      <c r="A97" s="470"/>
      <c r="B97" s="471" t="s">
        <v>341</v>
      </c>
      <c r="C97" s="472">
        <v>2</v>
      </c>
      <c r="D97" s="472">
        <v>3</v>
      </c>
      <c r="E97" s="473"/>
    </row>
    <row r="98" spans="1:5" ht="26.25" thickBot="1">
      <c r="A98" s="483"/>
      <c r="B98" s="484" t="s">
        <v>389</v>
      </c>
      <c r="C98" s="485">
        <v>2</v>
      </c>
      <c r="D98" s="485">
        <v>3</v>
      </c>
      <c r="E98" s="486"/>
    </row>
    <row r="99" spans="1:6" ht="30.75" customHeight="1">
      <c r="A99" s="487"/>
      <c r="B99" s="488" t="s">
        <v>394</v>
      </c>
      <c r="C99" s="388">
        <v>2</v>
      </c>
      <c r="D99" s="388">
        <v>3</v>
      </c>
      <c r="E99" s="489"/>
      <c r="F99" s="361"/>
    </row>
    <row r="100" spans="1:6" ht="30.75" customHeight="1">
      <c r="A100" s="487"/>
      <c r="B100" s="488" t="s">
        <v>395</v>
      </c>
      <c r="C100" s="388">
        <v>2</v>
      </c>
      <c r="D100" s="388">
        <v>3</v>
      </c>
      <c r="E100" s="489"/>
      <c r="F100" s="361"/>
    </row>
    <row r="101" spans="1:6" ht="30.75" customHeight="1">
      <c r="A101" s="487"/>
      <c r="B101" s="488" t="s">
        <v>396</v>
      </c>
      <c r="C101" s="388">
        <v>2</v>
      </c>
      <c r="D101" s="388">
        <v>3</v>
      </c>
      <c r="E101" s="489"/>
      <c r="F101" s="361"/>
    </row>
    <row r="102" spans="1:6" ht="30.75" customHeight="1">
      <c r="A102" s="487"/>
      <c r="B102" s="488" t="s">
        <v>397</v>
      </c>
      <c r="C102" s="388">
        <v>2</v>
      </c>
      <c r="D102" s="388">
        <v>3</v>
      </c>
      <c r="E102" s="489"/>
      <c r="F102" s="361"/>
    </row>
    <row r="103" spans="1:6" ht="30.75" customHeight="1">
      <c r="A103" s="487"/>
      <c r="B103" s="488" t="s">
        <v>398</v>
      </c>
      <c r="C103" s="388">
        <v>2</v>
      </c>
      <c r="D103" s="388">
        <v>3</v>
      </c>
      <c r="E103" s="489"/>
      <c r="F103" s="361"/>
    </row>
    <row r="104" spans="1:6" ht="30.75" customHeight="1">
      <c r="A104" s="487"/>
      <c r="B104" s="488" t="s">
        <v>399</v>
      </c>
      <c r="C104" s="388">
        <v>2</v>
      </c>
      <c r="D104" s="388">
        <v>3</v>
      </c>
      <c r="E104" s="489"/>
      <c r="F104" s="361"/>
    </row>
    <row r="105" spans="1:6" ht="30.75" customHeight="1">
      <c r="A105" s="487"/>
      <c r="B105" s="488" t="s">
        <v>400</v>
      </c>
      <c r="C105" s="388">
        <v>2</v>
      </c>
      <c r="D105" s="388">
        <v>3</v>
      </c>
      <c r="E105" s="489"/>
      <c r="F105" s="361"/>
    </row>
    <row r="106" spans="1:6" ht="30.75" customHeight="1">
      <c r="A106" s="487"/>
      <c r="B106" s="488" t="s">
        <v>401</v>
      </c>
      <c r="C106" s="388">
        <v>2</v>
      </c>
      <c r="D106" s="388">
        <v>3</v>
      </c>
      <c r="E106" s="489"/>
      <c r="F106" s="361"/>
    </row>
    <row r="107" spans="1:5" ht="25.5">
      <c r="A107" s="492"/>
      <c r="B107" s="493" t="s">
        <v>402</v>
      </c>
      <c r="C107" s="388">
        <v>2</v>
      </c>
      <c r="D107" s="388">
        <v>3</v>
      </c>
      <c r="E107" s="494"/>
    </row>
    <row r="108" ht="12.75"/>
  </sheetData>
  <mergeCells count="40">
    <mergeCell ref="G83:H85"/>
    <mergeCell ref="B16:C16"/>
    <mergeCell ref="B34:C34"/>
    <mergeCell ref="F19:G19"/>
    <mergeCell ref="G36:H40"/>
    <mergeCell ref="B21:C21"/>
    <mergeCell ref="B20:C20"/>
    <mergeCell ref="B19:C19"/>
    <mergeCell ref="B18:C18"/>
    <mergeCell ref="B43:C43"/>
    <mergeCell ref="A1:I1"/>
    <mergeCell ref="E2:I2"/>
    <mergeCell ref="B32:C32"/>
    <mergeCell ref="B31:C31"/>
    <mergeCell ref="F12:G12"/>
    <mergeCell ref="F15:G15"/>
    <mergeCell ref="F16:G16"/>
    <mergeCell ref="F17:G17"/>
    <mergeCell ref="F18:G18"/>
    <mergeCell ref="B14:C14"/>
    <mergeCell ref="B13:C13"/>
    <mergeCell ref="B12:C12"/>
    <mergeCell ref="B17:C17"/>
    <mergeCell ref="B15:C15"/>
    <mergeCell ref="B42:C42"/>
    <mergeCell ref="B41:C41"/>
    <mergeCell ref="B40:C40"/>
    <mergeCell ref="B39:C39"/>
    <mergeCell ref="B38:C38"/>
    <mergeCell ref="B37:C37"/>
    <mergeCell ref="B36:C36"/>
    <mergeCell ref="B35:C35"/>
    <mergeCell ref="B33:C33"/>
    <mergeCell ref="B30:C30"/>
    <mergeCell ref="B29:C29"/>
    <mergeCell ref="B28:C28"/>
    <mergeCell ref="B27:C27"/>
    <mergeCell ref="B26:C26"/>
    <mergeCell ref="B25:C25"/>
    <mergeCell ref="B24:C24"/>
  </mergeCells>
  <printOptions/>
  <pageMargins left="0.75" right="0.75" top="1" bottom="1" header="0.5" footer="0.5"/>
  <pageSetup fitToHeight="1" fitToWidth="1"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5"/>
  <sheetViews>
    <sheetView workbookViewId="0" topLeftCell="A19">
      <selection activeCell="AS31" sqref="AS31"/>
    </sheetView>
  </sheetViews>
  <sheetFormatPr defaultColWidth="9.00390625" defaultRowHeight="12.75"/>
  <cols>
    <col min="1" max="1" width="12.25390625" style="0" customWidth="1"/>
    <col min="2" max="2" width="30.375" style="0" bestFit="1" customWidth="1"/>
    <col min="3" max="4" width="4.125" style="0" customWidth="1"/>
    <col min="5" max="5" width="3.25390625" style="0" customWidth="1"/>
    <col min="6" max="6" width="3.625" style="0" customWidth="1"/>
    <col min="7" max="8" width="2.375" style="0" customWidth="1"/>
    <col min="9" max="10" width="3.25390625" style="0" customWidth="1"/>
    <col min="11" max="11" width="3.625" style="0" customWidth="1"/>
    <col min="12" max="13" width="2.375" style="0" customWidth="1"/>
    <col min="14" max="15" width="3.25390625" style="0" customWidth="1"/>
    <col min="16" max="16" width="3.625" style="0" customWidth="1"/>
    <col min="17" max="18" width="2.375" style="0" customWidth="1"/>
    <col min="19" max="20" width="3.25390625" style="0" customWidth="1"/>
    <col min="21" max="21" width="3.625" style="0" customWidth="1"/>
    <col min="22" max="23" width="2.375" style="0" customWidth="1"/>
    <col min="24" max="25" width="3.25390625" style="0" customWidth="1"/>
    <col min="26" max="26" width="3.625" style="0" customWidth="1"/>
    <col min="27" max="28" width="2.375" style="0" customWidth="1"/>
    <col min="29" max="30" width="3.25390625" style="0" customWidth="1"/>
    <col min="31" max="31" width="3.625" style="0" customWidth="1"/>
    <col min="32" max="33" width="2.375" style="0" customWidth="1"/>
    <col min="34" max="35" width="3.25390625" style="0" customWidth="1"/>
    <col min="36" max="36" width="3.625" style="0" customWidth="1"/>
    <col min="37" max="38" width="2.375" style="0" customWidth="1"/>
    <col min="39" max="40" width="3.25390625" style="0" customWidth="1"/>
    <col min="41" max="41" width="3.625" style="0" customWidth="1"/>
    <col min="42" max="43" width="2.375" style="0" customWidth="1"/>
    <col min="44" max="44" width="3.25390625" style="0" customWidth="1"/>
    <col min="45" max="45" width="13.875" style="0" customWidth="1"/>
  </cols>
  <sheetData>
    <row r="1" spans="1:45" ht="18">
      <c r="A1" s="491" t="s">
        <v>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45" ht="15.75">
      <c r="A2" s="501" t="s">
        <v>195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</row>
    <row r="3" spans="1:45" ht="12.75">
      <c r="A3" s="549" t="s">
        <v>2</v>
      </c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</row>
    <row r="4" spans="1:4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ht="13.5" thickBot="1"/>
    <row r="6" spans="1:45" ht="13.5" thickTop="1">
      <c r="A6" s="550" t="s">
        <v>3</v>
      </c>
      <c r="B6" s="553" t="s">
        <v>4</v>
      </c>
      <c r="C6" s="503" t="s">
        <v>5</v>
      </c>
      <c r="D6" s="504"/>
      <c r="E6" s="503" t="s">
        <v>6</v>
      </c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556"/>
      <c r="AL6" s="556"/>
      <c r="AM6" s="556"/>
      <c r="AN6" s="556"/>
      <c r="AO6" s="556"/>
      <c r="AP6" s="556"/>
      <c r="AQ6" s="556"/>
      <c r="AR6" s="504"/>
      <c r="AS6" s="507" t="s">
        <v>7</v>
      </c>
    </row>
    <row r="7" spans="1:45" ht="12.75">
      <c r="A7" s="551"/>
      <c r="B7" s="554"/>
      <c r="C7" s="498" t="s">
        <v>8</v>
      </c>
      <c r="D7" s="500" t="s">
        <v>9</v>
      </c>
      <c r="E7" s="220"/>
      <c r="F7" s="220"/>
      <c r="G7" s="3" t="s">
        <v>10</v>
      </c>
      <c r="H7" s="3"/>
      <c r="I7" s="221"/>
      <c r="J7" s="2"/>
      <c r="K7" s="2"/>
      <c r="L7" s="3" t="s">
        <v>11</v>
      </c>
      <c r="M7" s="4"/>
      <c r="N7" s="5"/>
      <c r="O7" s="2"/>
      <c r="P7" s="2"/>
      <c r="Q7" s="3" t="s">
        <v>12</v>
      </c>
      <c r="R7" s="4"/>
      <c r="S7" s="5"/>
      <c r="T7" s="2"/>
      <c r="U7" s="2"/>
      <c r="V7" s="3" t="s">
        <v>13</v>
      </c>
      <c r="W7" s="4"/>
      <c r="X7" s="5"/>
      <c r="Y7" s="2"/>
      <c r="Z7" s="2"/>
      <c r="AA7" s="3" t="s">
        <v>14</v>
      </c>
      <c r="AB7" s="4"/>
      <c r="AC7" s="5"/>
      <c r="AD7" s="2"/>
      <c r="AE7" s="2"/>
      <c r="AF7" s="3" t="s">
        <v>15</v>
      </c>
      <c r="AG7" s="4"/>
      <c r="AH7" s="5"/>
      <c r="AI7" s="2"/>
      <c r="AJ7" s="2"/>
      <c r="AK7" s="3" t="s">
        <v>16</v>
      </c>
      <c r="AL7" s="4"/>
      <c r="AM7" s="222"/>
      <c r="AN7" s="223"/>
      <c r="AO7" s="224"/>
      <c r="AP7" s="224">
        <v>8</v>
      </c>
      <c r="AQ7" s="224"/>
      <c r="AR7" s="225"/>
      <c r="AS7" s="508"/>
    </row>
    <row r="8" spans="1:45" ht="13.5" thickBot="1">
      <c r="A8" s="552"/>
      <c r="B8" s="555"/>
      <c r="C8" s="557"/>
      <c r="D8" s="558"/>
      <c r="E8" s="7" t="s">
        <v>17</v>
      </c>
      <c r="F8" s="8" t="s">
        <v>18</v>
      </c>
      <c r="G8" s="9" t="s">
        <v>19</v>
      </c>
      <c r="H8" s="9" t="s">
        <v>20</v>
      </c>
      <c r="I8" s="10" t="s">
        <v>21</v>
      </c>
      <c r="J8" s="7" t="s">
        <v>17</v>
      </c>
      <c r="K8" s="8" t="s">
        <v>18</v>
      </c>
      <c r="L8" s="9" t="s">
        <v>19</v>
      </c>
      <c r="M8" s="9" t="s">
        <v>20</v>
      </c>
      <c r="N8" s="10" t="s">
        <v>21</v>
      </c>
      <c r="O8" s="7" t="s">
        <v>17</v>
      </c>
      <c r="P8" s="8" t="s">
        <v>18</v>
      </c>
      <c r="Q8" s="9" t="s">
        <v>19</v>
      </c>
      <c r="R8" s="9" t="s">
        <v>20</v>
      </c>
      <c r="S8" s="10" t="s">
        <v>21</v>
      </c>
      <c r="T8" s="7" t="s">
        <v>17</v>
      </c>
      <c r="U8" s="8" t="s">
        <v>18</v>
      </c>
      <c r="V8" s="9" t="s">
        <v>19</v>
      </c>
      <c r="W8" s="9" t="s">
        <v>20</v>
      </c>
      <c r="X8" s="10" t="s">
        <v>21</v>
      </c>
      <c r="Y8" s="7" t="s">
        <v>17</v>
      </c>
      <c r="Z8" s="8" t="s">
        <v>18</v>
      </c>
      <c r="AA8" s="9" t="s">
        <v>19</v>
      </c>
      <c r="AB8" s="9" t="s">
        <v>20</v>
      </c>
      <c r="AC8" s="10" t="s">
        <v>21</v>
      </c>
      <c r="AD8" s="7" t="s">
        <v>17</v>
      </c>
      <c r="AE8" s="8" t="s">
        <v>18</v>
      </c>
      <c r="AF8" s="9" t="s">
        <v>19</v>
      </c>
      <c r="AG8" s="9" t="s">
        <v>20</v>
      </c>
      <c r="AH8" s="10" t="s">
        <v>21</v>
      </c>
      <c r="AI8" s="7" t="s">
        <v>17</v>
      </c>
      <c r="AJ8" s="8" t="s">
        <v>18</v>
      </c>
      <c r="AK8" s="9" t="s">
        <v>19</v>
      </c>
      <c r="AL8" s="9" t="s">
        <v>20</v>
      </c>
      <c r="AM8" s="10" t="s">
        <v>21</v>
      </c>
      <c r="AN8" s="226" t="s">
        <v>17</v>
      </c>
      <c r="AO8" s="227" t="s">
        <v>18</v>
      </c>
      <c r="AP8" s="228" t="s">
        <v>19</v>
      </c>
      <c r="AQ8" s="228" t="s">
        <v>20</v>
      </c>
      <c r="AR8" s="229" t="s">
        <v>21</v>
      </c>
      <c r="AS8" s="509"/>
    </row>
    <row r="9" spans="1:45" ht="13.5" thickTop="1">
      <c r="A9" s="230" t="s">
        <v>22</v>
      </c>
      <c r="B9" s="12" t="s">
        <v>23</v>
      </c>
      <c r="C9" s="231">
        <f>E9+F9+G9+J9+K9+L9+O9+P9+Q9+T9+U9+V9+Y9+Z9+AA9+AD9+AE9+AF9+AI9+AJ9+AK9+AN9+AO9+AP9</f>
        <v>88</v>
      </c>
      <c r="D9" s="14">
        <f>SUM(D10:D16)</f>
        <v>31</v>
      </c>
      <c r="E9" s="15">
        <f>SUM(E10:E16)</f>
        <v>32</v>
      </c>
      <c r="F9" s="15">
        <f>SUM(F10:F16)</f>
        <v>0</v>
      </c>
      <c r="G9" s="15">
        <f>SUM(G10:G16)</f>
        <v>0</v>
      </c>
      <c r="H9" s="15"/>
      <c r="I9" s="16">
        <f>SUM(I10:I16)</f>
        <v>9</v>
      </c>
      <c r="J9" s="15">
        <f>SUM(J10:J16)</f>
        <v>20</v>
      </c>
      <c r="K9" s="15">
        <f>SUM(K10:K16)</f>
        <v>0</v>
      </c>
      <c r="L9" s="15">
        <f>SUM(L10:L16)</f>
        <v>0</v>
      </c>
      <c r="M9" s="15"/>
      <c r="N9" s="16">
        <f>SUM(N10:N16)</f>
        <v>8</v>
      </c>
      <c r="O9" s="15">
        <f>SUM(O10:O16)</f>
        <v>24</v>
      </c>
      <c r="P9" s="15">
        <f>SUM(P10:P16)</f>
        <v>0</v>
      </c>
      <c r="Q9" s="15">
        <f>SUM(Q10:Q16)</f>
        <v>0</v>
      </c>
      <c r="R9" s="15"/>
      <c r="S9" s="16">
        <f>SUM(S10:S16)</f>
        <v>9</v>
      </c>
      <c r="T9" s="15">
        <f>SUM(T10:T16)</f>
        <v>12</v>
      </c>
      <c r="U9" s="15">
        <f>SUM(U10:U16)</f>
        <v>0</v>
      </c>
      <c r="V9" s="15">
        <f>SUM(V10:V16)</f>
        <v>0</v>
      </c>
      <c r="W9" s="15"/>
      <c r="X9" s="16">
        <f>SUM(X10:X16)</f>
        <v>5</v>
      </c>
      <c r="Y9" s="15">
        <f>SUM(Y10:Y16)</f>
        <v>0</v>
      </c>
      <c r="Z9" s="15">
        <f>SUM(Z10:Z16)</f>
        <v>0</v>
      </c>
      <c r="AA9" s="15">
        <f>SUM(AA10:AA16)</f>
        <v>0</v>
      </c>
      <c r="AB9" s="15"/>
      <c r="AC9" s="16">
        <f>SUM(AC10:AC16)</f>
        <v>0</v>
      </c>
      <c r="AD9" s="15">
        <f>SUM(AD10:AD16)</f>
        <v>0</v>
      </c>
      <c r="AE9" s="15">
        <f>SUM(AE10:AE16)</f>
        <v>0</v>
      </c>
      <c r="AF9" s="15">
        <f>SUM(AF10:AF16)</f>
        <v>0</v>
      </c>
      <c r="AG9" s="15"/>
      <c r="AH9" s="16">
        <f>SUM(AH10:AH16)</f>
        <v>0</v>
      </c>
      <c r="AI9" s="15">
        <f>SUM(AI10:AI16)</f>
        <v>0</v>
      </c>
      <c r="AJ9" s="15">
        <f>SUM(AJ10:AJ16)</f>
        <v>0</v>
      </c>
      <c r="AK9" s="15">
        <f>SUM(AK10:AK16)</f>
        <v>0</v>
      </c>
      <c r="AL9" s="16"/>
      <c r="AM9" s="16">
        <f aca="true" t="shared" si="0" ref="AM9:AR9">SUM(AM10:AM16)</f>
        <v>0</v>
      </c>
      <c r="AN9" s="232">
        <f t="shared" si="0"/>
        <v>0</v>
      </c>
      <c r="AO9" s="232">
        <f t="shared" si="0"/>
        <v>0</v>
      </c>
      <c r="AP9" s="232">
        <f t="shared" si="0"/>
        <v>0</v>
      </c>
      <c r="AQ9" s="232">
        <f t="shared" si="0"/>
        <v>0</v>
      </c>
      <c r="AR9" s="233">
        <f t="shared" si="0"/>
        <v>0</v>
      </c>
      <c r="AS9" s="17"/>
    </row>
    <row r="10" spans="1:45" ht="12.75">
      <c r="A10" s="18" t="s">
        <v>145</v>
      </c>
      <c r="B10" s="19" t="s">
        <v>25</v>
      </c>
      <c r="C10" s="231">
        <f aca="true" t="shared" si="1" ref="C10:C16">E10+F10+G10+J10+K10+L10+O10+P10+Q10+T10+U10+V10+Y10+Z10+AA10+AD10+AE10+AF10+AI10+AJ10+AK10+AN10+AO10+AP10</f>
        <v>20</v>
      </c>
      <c r="D10" s="61">
        <f>I10+N10+S10+X10+AC10+AH10+AM10+AR10</f>
        <v>5</v>
      </c>
      <c r="E10" s="22">
        <v>20</v>
      </c>
      <c r="F10" s="23">
        <v>0</v>
      </c>
      <c r="G10" s="23">
        <v>0</v>
      </c>
      <c r="H10" s="23" t="s">
        <v>26</v>
      </c>
      <c r="I10" s="24">
        <v>5</v>
      </c>
      <c r="J10" s="22"/>
      <c r="K10" s="23"/>
      <c r="L10" s="23"/>
      <c r="M10" s="23"/>
      <c r="N10" s="24"/>
      <c r="O10" s="22"/>
      <c r="P10" s="23"/>
      <c r="Q10" s="23"/>
      <c r="R10" s="23"/>
      <c r="S10" s="24"/>
      <c r="T10" s="22"/>
      <c r="U10" s="23"/>
      <c r="V10" s="23"/>
      <c r="W10" s="23"/>
      <c r="X10" s="24"/>
      <c r="Y10" s="22"/>
      <c r="Z10" s="23"/>
      <c r="AA10" s="23"/>
      <c r="AB10" s="23"/>
      <c r="AC10" s="24"/>
      <c r="AD10" s="22"/>
      <c r="AE10" s="23"/>
      <c r="AF10" s="23"/>
      <c r="AG10" s="23"/>
      <c r="AH10" s="24"/>
      <c r="AI10" s="25"/>
      <c r="AJ10" s="23"/>
      <c r="AK10" s="23"/>
      <c r="AL10" s="23"/>
      <c r="AM10" s="24"/>
      <c r="AN10" s="234"/>
      <c r="AO10" s="124"/>
      <c r="AP10" s="124"/>
      <c r="AQ10" s="124"/>
      <c r="AR10" s="235"/>
      <c r="AS10" s="26"/>
    </row>
    <row r="11" spans="1:45" ht="12.75">
      <c r="A11" s="27" t="s">
        <v>146</v>
      </c>
      <c r="B11" s="19" t="s">
        <v>28</v>
      </c>
      <c r="C11" s="231">
        <f t="shared" si="1"/>
        <v>20</v>
      </c>
      <c r="D11" s="61">
        <f aca="true" t="shared" si="2" ref="D11:D70">I11+N11+S11+X11+AC11+AH11+AM11+AR11</f>
        <v>5</v>
      </c>
      <c r="E11" s="29"/>
      <c r="F11" s="30"/>
      <c r="G11" s="30"/>
      <c r="H11" s="30"/>
      <c r="I11" s="31"/>
      <c r="J11" s="29">
        <v>20</v>
      </c>
      <c r="K11" s="30">
        <v>0</v>
      </c>
      <c r="L11" s="30">
        <v>0</v>
      </c>
      <c r="M11" s="30" t="s">
        <v>29</v>
      </c>
      <c r="N11" s="31">
        <v>5</v>
      </c>
      <c r="O11" s="29"/>
      <c r="P11" s="30"/>
      <c r="Q11" s="30"/>
      <c r="R11" s="30"/>
      <c r="S11" s="31"/>
      <c r="T11" s="29"/>
      <c r="U11" s="30"/>
      <c r="V11" s="30"/>
      <c r="W11" s="30"/>
      <c r="X11" s="31"/>
      <c r="Y11" s="29"/>
      <c r="Z11" s="30"/>
      <c r="AA11" s="30"/>
      <c r="AB11" s="30"/>
      <c r="AC11" s="31"/>
      <c r="AD11" s="29"/>
      <c r="AE11" s="30"/>
      <c r="AF11" s="30"/>
      <c r="AG11" s="30"/>
      <c r="AH11" s="31"/>
      <c r="AI11" s="32"/>
      <c r="AJ11" s="30"/>
      <c r="AK11" s="30"/>
      <c r="AL11" s="30"/>
      <c r="AM11" s="31"/>
      <c r="AN11" s="236"/>
      <c r="AO11" s="103"/>
      <c r="AP11" s="103"/>
      <c r="AQ11" s="103"/>
      <c r="AR11" s="237"/>
      <c r="AS11" s="33" t="s">
        <v>145</v>
      </c>
    </row>
    <row r="12" spans="1:45" ht="12.75">
      <c r="A12" s="27" t="s">
        <v>147</v>
      </c>
      <c r="B12" s="34" t="s">
        <v>31</v>
      </c>
      <c r="C12" s="231">
        <f t="shared" si="1"/>
        <v>0</v>
      </c>
      <c r="D12" s="61">
        <f t="shared" si="2"/>
        <v>3</v>
      </c>
      <c r="E12" s="29"/>
      <c r="F12" s="30"/>
      <c r="G12" s="30"/>
      <c r="H12" s="30"/>
      <c r="I12" s="31"/>
      <c r="J12" s="29">
        <v>0</v>
      </c>
      <c r="K12" s="30">
        <v>0</v>
      </c>
      <c r="L12" s="30">
        <v>0</v>
      </c>
      <c r="M12" s="30" t="s">
        <v>32</v>
      </c>
      <c r="N12" s="31">
        <v>3</v>
      </c>
      <c r="O12" s="29"/>
      <c r="P12" s="30"/>
      <c r="Q12" s="30"/>
      <c r="R12" s="30"/>
      <c r="S12" s="31"/>
      <c r="T12" s="29"/>
      <c r="U12" s="30"/>
      <c r="V12" s="30"/>
      <c r="W12" s="30"/>
      <c r="X12" s="31"/>
      <c r="Y12" s="29"/>
      <c r="Z12" s="30"/>
      <c r="AA12" s="30"/>
      <c r="AB12" s="30"/>
      <c r="AC12" s="31"/>
      <c r="AD12" s="29"/>
      <c r="AE12" s="30"/>
      <c r="AF12" s="30"/>
      <c r="AG12" s="30"/>
      <c r="AH12" s="31"/>
      <c r="AI12" s="32"/>
      <c r="AJ12" s="30"/>
      <c r="AK12" s="30"/>
      <c r="AL12" s="30"/>
      <c r="AM12" s="31"/>
      <c r="AN12" s="236"/>
      <c r="AO12" s="103"/>
      <c r="AP12" s="103"/>
      <c r="AQ12" s="103"/>
      <c r="AR12" s="237"/>
      <c r="AS12" s="33" t="s">
        <v>146</v>
      </c>
    </row>
    <row r="13" spans="1:45" ht="12.75">
      <c r="A13" s="27" t="s">
        <v>148</v>
      </c>
      <c r="B13" s="19" t="s">
        <v>34</v>
      </c>
      <c r="C13" s="231">
        <f t="shared" si="1"/>
        <v>12</v>
      </c>
      <c r="D13" s="61">
        <f t="shared" si="2"/>
        <v>4</v>
      </c>
      <c r="E13" s="37"/>
      <c r="F13" s="38"/>
      <c r="G13" s="38"/>
      <c r="H13" s="38"/>
      <c r="I13" s="39"/>
      <c r="J13" s="37"/>
      <c r="K13" s="38"/>
      <c r="L13" s="38"/>
      <c r="M13" s="38"/>
      <c r="N13" s="39"/>
      <c r="O13" s="37">
        <v>12</v>
      </c>
      <c r="P13" s="38">
        <v>0</v>
      </c>
      <c r="Q13" s="38">
        <v>0</v>
      </c>
      <c r="R13" s="38" t="s">
        <v>29</v>
      </c>
      <c r="S13" s="39">
        <v>4</v>
      </c>
      <c r="T13" s="37"/>
      <c r="U13" s="38"/>
      <c r="V13" s="38"/>
      <c r="W13" s="38"/>
      <c r="X13" s="39"/>
      <c r="Y13" s="37"/>
      <c r="Z13" s="38"/>
      <c r="AA13" s="38"/>
      <c r="AB13" s="38"/>
      <c r="AC13" s="39"/>
      <c r="AD13" s="37"/>
      <c r="AE13" s="38"/>
      <c r="AF13" s="38"/>
      <c r="AG13" s="38"/>
      <c r="AH13" s="39"/>
      <c r="AI13" s="40"/>
      <c r="AJ13" s="38"/>
      <c r="AK13" s="38"/>
      <c r="AL13" s="38"/>
      <c r="AM13" s="39"/>
      <c r="AN13" s="236"/>
      <c r="AO13" s="103"/>
      <c r="AP13" s="103"/>
      <c r="AQ13" s="103"/>
      <c r="AR13" s="237"/>
      <c r="AS13" s="33" t="s">
        <v>147</v>
      </c>
    </row>
    <row r="14" spans="1:45" ht="12.75">
      <c r="A14" s="27" t="s">
        <v>149</v>
      </c>
      <c r="B14" s="41" t="s">
        <v>36</v>
      </c>
      <c r="C14" s="231">
        <f t="shared" si="1"/>
        <v>12</v>
      </c>
      <c r="D14" s="61">
        <f t="shared" si="2"/>
        <v>4</v>
      </c>
      <c r="E14" s="42">
        <v>12</v>
      </c>
      <c r="F14" s="43">
        <v>0</v>
      </c>
      <c r="G14" s="43">
        <v>0</v>
      </c>
      <c r="H14" s="43" t="s">
        <v>26</v>
      </c>
      <c r="I14" s="44">
        <v>4</v>
      </c>
      <c r="J14" s="42"/>
      <c r="K14" s="43"/>
      <c r="L14" s="43"/>
      <c r="M14" s="43"/>
      <c r="N14" s="44"/>
      <c r="O14" s="42"/>
      <c r="P14" s="43"/>
      <c r="Q14" s="43"/>
      <c r="R14" s="43"/>
      <c r="S14" s="44"/>
      <c r="T14" s="42"/>
      <c r="U14" s="43"/>
      <c r="V14" s="43"/>
      <c r="W14" s="43"/>
      <c r="X14" s="44"/>
      <c r="Y14" s="42"/>
      <c r="Z14" s="43"/>
      <c r="AA14" s="43"/>
      <c r="AB14" s="43"/>
      <c r="AC14" s="44"/>
      <c r="AD14" s="42"/>
      <c r="AE14" s="43"/>
      <c r="AF14" s="43"/>
      <c r="AG14" s="43"/>
      <c r="AH14" s="44"/>
      <c r="AI14" s="45"/>
      <c r="AJ14" s="43"/>
      <c r="AK14" s="43"/>
      <c r="AL14" s="43"/>
      <c r="AM14" s="44"/>
      <c r="AN14" s="238"/>
      <c r="AO14" s="103"/>
      <c r="AP14" s="103"/>
      <c r="AQ14" s="103"/>
      <c r="AR14" s="237"/>
      <c r="AS14" s="46"/>
    </row>
    <row r="15" spans="1:45" ht="12.75">
      <c r="A15" s="27" t="s">
        <v>150</v>
      </c>
      <c r="B15" s="47" t="s">
        <v>38</v>
      </c>
      <c r="C15" s="231">
        <f t="shared" si="1"/>
        <v>12</v>
      </c>
      <c r="D15" s="61">
        <f t="shared" si="2"/>
        <v>5</v>
      </c>
      <c r="E15" s="42"/>
      <c r="F15" s="43"/>
      <c r="G15" s="43"/>
      <c r="H15" s="43"/>
      <c r="I15" s="44"/>
      <c r="J15" s="42"/>
      <c r="K15" s="43"/>
      <c r="L15" s="43"/>
      <c r="M15" s="43"/>
      <c r="N15" s="44"/>
      <c r="O15" s="42">
        <v>12</v>
      </c>
      <c r="P15" s="43">
        <v>0</v>
      </c>
      <c r="Q15" s="43">
        <v>0</v>
      </c>
      <c r="R15" s="43" t="s">
        <v>29</v>
      </c>
      <c r="S15" s="44">
        <v>5</v>
      </c>
      <c r="T15" s="42"/>
      <c r="U15" s="43"/>
      <c r="V15" s="43"/>
      <c r="W15" s="43"/>
      <c r="X15" s="44"/>
      <c r="Y15" s="42"/>
      <c r="Z15" s="43"/>
      <c r="AA15" s="43"/>
      <c r="AB15" s="43"/>
      <c r="AC15" s="44"/>
      <c r="AD15" s="42"/>
      <c r="AE15" s="43"/>
      <c r="AF15" s="43"/>
      <c r="AG15" s="43"/>
      <c r="AH15" s="44"/>
      <c r="AI15" s="45"/>
      <c r="AJ15" s="43"/>
      <c r="AK15" s="43"/>
      <c r="AL15" s="43"/>
      <c r="AM15" s="44"/>
      <c r="AN15" s="238"/>
      <c r="AO15" s="103"/>
      <c r="AP15" s="103"/>
      <c r="AQ15" s="103"/>
      <c r="AR15" s="237"/>
      <c r="AS15" s="46"/>
    </row>
    <row r="16" spans="1:45" ht="12.75">
      <c r="A16" s="48" t="s">
        <v>151</v>
      </c>
      <c r="B16" s="47" t="s">
        <v>40</v>
      </c>
      <c r="C16" s="231">
        <f t="shared" si="1"/>
        <v>12</v>
      </c>
      <c r="D16" s="61">
        <f t="shared" si="2"/>
        <v>5</v>
      </c>
      <c r="E16" s="42"/>
      <c r="F16" s="43"/>
      <c r="G16" s="43"/>
      <c r="H16" s="43"/>
      <c r="I16" s="44"/>
      <c r="J16" s="42"/>
      <c r="K16" s="43"/>
      <c r="L16" s="43"/>
      <c r="M16" s="43"/>
      <c r="N16" s="44"/>
      <c r="O16" s="42"/>
      <c r="P16" s="43"/>
      <c r="Q16" s="43"/>
      <c r="R16" s="43"/>
      <c r="S16" s="44"/>
      <c r="T16" s="42">
        <v>12</v>
      </c>
      <c r="U16" s="43">
        <v>0</v>
      </c>
      <c r="V16" s="43">
        <v>0</v>
      </c>
      <c r="W16" s="43" t="s">
        <v>26</v>
      </c>
      <c r="X16" s="44">
        <v>5</v>
      </c>
      <c r="Y16" s="42"/>
      <c r="Z16" s="43"/>
      <c r="AA16" s="43"/>
      <c r="AB16" s="43"/>
      <c r="AC16" s="44"/>
      <c r="AD16" s="42"/>
      <c r="AE16" s="43"/>
      <c r="AF16" s="43"/>
      <c r="AG16" s="43"/>
      <c r="AH16" s="44"/>
      <c r="AI16" s="45"/>
      <c r="AJ16" s="43"/>
      <c r="AK16" s="239"/>
      <c r="AL16" s="141"/>
      <c r="AM16" s="44"/>
      <c r="AN16" s="240"/>
      <c r="AO16" s="136"/>
      <c r="AP16" s="136"/>
      <c r="AQ16" s="136"/>
      <c r="AR16" s="241"/>
      <c r="AS16" s="51" t="s">
        <v>150</v>
      </c>
    </row>
    <row r="17" spans="1:45" ht="12.75">
      <c r="A17" s="242" t="s">
        <v>41</v>
      </c>
      <c r="B17" s="53" t="s">
        <v>42</v>
      </c>
      <c r="C17" s="54">
        <f>E17+F17+G17+J17+K17+L17+O17+P17+Q17+T17+U17+V17+Y17+Z17+AA17+AD17+AE17+AF17+AI17+AJ17+AK17+AN17+AO17+AP17</f>
        <v>56</v>
      </c>
      <c r="D17" s="243">
        <f>SUM(D18:D23)</f>
        <v>23</v>
      </c>
      <c r="E17" s="56">
        <f>SUM(E18:E23)</f>
        <v>40</v>
      </c>
      <c r="F17" s="56"/>
      <c r="G17" s="56"/>
      <c r="H17" s="56"/>
      <c r="I17" s="55">
        <f>SUM(I18:I23)</f>
        <v>15</v>
      </c>
      <c r="J17" s="56">
        <f>SUM(J18:J23)</f>
        <v>16</v>
      </c>
      <c r="K17" s="56">
        <f>SUM(K18:K23)</f>
        <v>0</v>
      </c>
      <c r="L17" s="56">
        <f>SUM(L18:L23)</f>
        <v>0</v>
      </c>
      <c r="M17" s="56"/>
      <c r="N17" s="55">
        <f>SUM(N18:N23)</f>
        <v>8</v>
      </c>
      <c r="O17" s="56">
        <f>SUM(O18:O23)</f>
        <v>0</v>
      </c>
      <c r="P17" s="56">
        <f>SUM(P18:P23)</f>
        <v>0</v>
      </c>
      <c r="Q17" s="56">
        <f>SUM(Q18:Q23)</f>
        <v>0</v>
      </c>
      <c r="R17" s="56"/>
      <c r="S17" s="55">
        <f>SUM(S18:S23)</f>
        <v>0</v>
      </c>
      <c r="T17" s="56">
        <f>SUM(T18:T23)</f>
        <v>0</v>
      </c>
      <c r="U17" s="56">
        <f>SUM(U18:U23)</f>
        <v>0</v>
      </c>
      <c r="V17" s="56">
        <f>SUM(V18:V23)</f>
        <v>0</v>
      </c>
      <c r="W17" s="56"/>
      <c r="X17" s="55">
        <f>SUM(X18:X23)</f>
        <v>0</v>
      </c>
      <c r="Y17" s="56">
        <f>SUM(Y18:Y23)</f>
        <v>0</v>
      </c>
      <c r="Z17" s="56">
        <f>SUM(Z18:Z23)</f>
        <v>0</v>
      </c>
      <c r="AA17" s="56">
        <f>SUM(AA18:AA23)</f>
        <v>0</v>
      </c>
      <c r="AB17" s="56"/>
      <c r="AC17" s="55">
        <f>SUM(AC18:AC23)</f>
        <v>0</v>
      </c>
      <c r="AD17" s="56">
        <f>SUM(AD18:AD23)</f>
        <v>0</v>
      </c>
      <c r="AE17" s="56">
        <f>SUM(AE18:AE23)</f>
        <v>0</v>
      </c>
      <c r="AF17" s="56">
        <f>SUM(AF18:AF23)</f>
        <v>0</v>
      </c>
      <c r="AG17" s="56"/>
      <c r="AH17" s="55">
        <f>SUM(AH18:AH23)</f>
        <v>0</v>
      </c>
      <c r="AI17" s="56">
        <f>SUM(AI18:AI23)</f>
        <v>0</v>
      </c>
      <c r="AJ17" s="56">
        <f>SUM(AJ18:AJ23)</f>
        <v>0</v>
      </c>
      <c r="AK17" s="56">
        <f>SUM(AK18:AK23)</f>
        <v>0</v>
      </c>
      <c r="AL17" s="56"/>
      <c r="AM17" s="55">
        <f aca="true" t="shared" si="3" ref="AM17:AR17">SUM(AM18:AM23)</f>
        <v>0</v>
      </c>
      <c r="AN17" s="55">
        <f t="shared" si="3"/>
        <v>0</v>
      </c>
      <c r="AO17" s="55">
        <f t="shared" si="3"/>
        <v>0</v>
      </c>
      <c r="AP17" s="55">
        <f t="shared" si="3"/>
        <v>0</v>
      </c>
      <c r="AQ17" s="55">
        <f t="shared" si="3"/>
        <v>0</v>
      </c>
      <c r="AR17" s="57">
        <f t="shared" si="3"/>
        <v>0</v>
      </c>
      <c r="AS17" s="58"/>
    </row>
    <row r="18" spans="1:45" ht="12.75">
      <c r="A18" s="59" t="s">
        <v>152</v>
      </c>
      <c r="B18" s="63" t="s">
        <v>44</v>
      </c>
      <c r="C18" s="54">
        <f aca="true" t="shared" si="4" ref="C18:C71">E18+F18+G18+J18+K18+L18+O18+P18+Q18+T18+U18+V18+Y18+Z18+AA18+AD18+AE18+AF18+AI18+AJ18+AK18+AN18+AO18+AP18</f>
        <v>16</v>
      </c>
      <c r="D18" s="61">
        <f t="shared" si="2"/>
        <v>5</v>
      </c>
      <c r="E18" s="29">
        <v>16</v>
      </c>
      <c r="F18" s="30">
        <v>0</v>
      </c>
      <c r="G18" s="30">
        <v>0</v>
      </c>
      <c r="H18" s="30" t="s">
        <v>26</v>
      </c>
      <c r="I18" s="31">
        <v>5</v>
      </c>
      <c r="J18" s="29"/>
      <c r="K18" s="30"/>
      <c r="L18" s="30"/>
      <c r="M18" s="30"/>
      <c r="N18" s="31"/>
      <c r="O18" s="29"/>
      <c r="P18" s="30"/>
      <c r="Q18" s="30"/>
      <c r="R18" s="30"/>
      <c r="S18" s="31"/>
      <c r="T18" s="29"/>
      <c r="U18" s="30"/>
      <c r="V18" s="30"/>
      <c r="W18" s="30"/>
      <c r="X18" s="31"/>
      <c r="Y18" s="29"/>
      <c r="Z18" s="30"/>
      <c r="AA18" s="30"/>
      <c r="AB18" s="30"/>
      <c r="AC18" s="31"/>
      <c r="AD18" s="29"/>
      <c r="AE18" s="30"/>
      <c r="AF18" s="30"/>
      <c r="AG18" s="30"/>
      <c r="AH18" s="31"/>
      <c r="AI18" s="32"/>
      <c r="AJ18" s="30"/>
      <c r="AK18" s="30"/>
      <c r="AL18" s="30"/>
      <c r="AM18" s="31"/>
      <c r="AN18" s="234"/>
      <c r="AO18" s="124"/>
      <c r="AP18" s="124"/>
      <c r="AQ18" s="124"/>
      <c r="AR18" s="235"/>
      <c r="AS18" s="244"/>
    </row>
    <row r="19" spans="1:45" ht="12.75">
      <c r="A19" s="59" t="s">
        <v>153</v>
      </c>
      <c r="B19" s="60" t="s">
        <v>46</v>
      </c>
      <c r="C19" s="54">
        <f t="shared" si="4"/>
        <v>16</v>
      </c>
      <c r="D19" s="61">
        <f t="shared" si="2"/>
        <v>5</v>
      </c>
      <c r="E19" s="29"/>
      <c r="F19" s="30"/>
      <c r="G19" s="30"/>
      <c r="H19" s="30"/>
      <c r="I19" s="31"/>
      <c r="J19" s="29">
        <v>16</v>
      </c>
      <c r="K19" s="30">
        <v>0</v>
      </c>
      <c r="L19" s="30">
        <v>0</v>
      </c>
      <c r="M19" s="30" t="s">
        <v>29</v>
      </c>
      <c r="N19" s="31">
        <v>5</v>
      </c>
      <c r="O19" s="29"/>
      <c r="P19" s="30"/>
      <c r="Q19" s="30"/>
      <c r="R19" s="30"/>
      <c r="S19" s="31"/>
      <c r="T19" s="29"/>
      <c r="U19" s="30"/>
      <c r="V19" s="30"/>
      <c r="W19" s="30"/>
      <c r="X19" s="31"/>
      <c r="Y19" s="29"/>
      <c r="Z19" s="30"/>
      <c r="AA19" s="30"/>
      <c r="AB19" s="30"/>
      <c r="AC19" s="31"/>
      <c r="AD19" s="29"/>
      <c r="AE19" s="30"/>
      <c r="AF19" s="30"/>
      <c r="AG19" s="30"/>
      <c r="AH19" s="31"/>
      <c r="AI19" s="32"/>
      <c r="AJ19" s="30"/>
      <c r="AK19" s="30"/>
      <c r="AL19" s="30"/>
      <c r="AM19" s="31"/>
      <c r="AN19" s="236"/>
      <c r="AO19" s="103"/>
      <c r="AP19" s="103"/>
      <c r="AQ19" s="103"/>
      <c r="AR19" s="237"/>
      <c r="AS19" s="245" t="s">
        <v>152</v>
      </c>
    </row>
    <row r="20" spans="1:45" ht="12.75">
      <c r="A20" s="59" t="s">
        <v>154</v>
      </c>
      <c r="B20" s="65" t="s">
        <v>155</v>
      </c>
      <c r="C20" s="54">
        <f t="shared" si="4"/>
        <v>0</v>
      </c>
      <c r="D20" s="61">
        <f t="shared" si="2"/>
        <v>3</v>
      </c>
      <c r="E20" s="29"/>
      <c r="F20" s="30"/>
      <c r="G20" s="30"/>
      <c r="H20" s="30"/>
      <c r="I20" s="31"/>
      <c r="J20" s="29">
        <v>0</v>
      </c>
      <c r="K20" s="30">
        <v>0</v>
      </c>
      <c r="L20" s="30">
        <v>0</v>
      </c>
      <c r="M20" s="30" t="s">
        <v>32</v>
      </c>
      <c r="N20" s="31">
        <v>3</v>
      </c>
      <c r="O20" s="29"/>
      <c r="P20" s="30"/>
      <c r="Q20" s="30"/>
      <c r="R20" s="30"/>
      <c r="S20" s="31"/>
      <c r="T20" s="29"/>
      <c r="U20" s="30"/>
      <c r="V20" s="30"/>
      <c r="W20" s="30"/>
      <c r="X20" s="31"/>
      <c r="Y20" s="29"/>
      <c r="Z20" s="30"/>
      <c r="AA20" s="30"/>
      <c r="AB20" s="30"/>
      <c r="AC20" s="31"/>
      <c r="AD20" s="29"/>
      <c r="AE20" s="30"/>
      <c r="AF20" s="30"/>
      <c r="AG20" s="30"/>
      <c r="AH20" s="31"/>
      <c r="AI20" s="32"/>
      <c r="AJ20" s="30"/>
      <c r="AK20" s="30"/>
      <c r="AL20" s="30"/>
      <c r="AM20" s="31"/>
      <c r="AN20" s="236"/>
      <c r="AO20" s="103"/>
      <c r="AP20" s="103"/>
      <c r="AQ20" s="103"/>
      <c r="AR20" s="237"/>
      <c r="AS20" s="245" t="s">
        <v>153</v>
      </c>
    </row>
    <row r="21" spans="1:45" ht="12.75">
      <c r="A21" s="59" t="s">
        <v>156</v>
      </c>
      <c r="B21" s="65" t="s">
        <v>50</v>
      </c>
      <c r="C21" s="54">
        <f t="shared" si="4"/>
        <v>8</v>
      </c>
      <c r="D21" s="61">
        <f t="shared" si="2"/>
        <v>4</v>
      </c>
      <c r="E21" s="29">
        <v>8</v>
      </c>
      <c r="F21" s="30">
        <v>0</v>
      </c>
      <c r="G21" s="30">
        <v>0</v>
      </c>
      <c r="H21" s="30" t="s">
        <v>26</v>
      </c>
      <c r="I21" s="31">
        <v>4</v>
      </c>
      <c r="J21" s="29"/>
      <c r="K21" s="30"/>
      <c r="L21" s="30"/>
      <c r="M21" s="30"/>
      <c r="N21" s="31"/>
      <c r="O21" s="29"/>
      <c r="P21" s="30"/>
      <c r="Q21" s="30"/>
      <c r="R21" s="30"/>
      <c r="S21" s="31"/>
      <c r="T21" s="29"/>
      <c r="U21" s="30"/>
      <c r="V21" s="30"/>
      <c r="W21" s="30"/>
      <c r="X21" s="31"/>
      <c r="Y21" s="29"/>
      <c r="Z21" s="30"/>
      <c r="AA21" s="30"/>
      <c r="AB21" s="30"/>
      <c r="AC21" s="31"/>
      <c r="AD21" s="29"/>
      <c r="AE21" s="30"/>
      <c r="AF21" s="30"/>
      <c r="AG21" s="30"/>
      <c r="AH21" s="31"/>
      <c r="AI21" s="32"/>
      <c r="AJ21" s="30"/>
      <c r="AK21" s="30"/>
      <c r="AL21" s="30"/>
      <c r="AM21" s="31"/>
      <c r="AN21" s="238"/>
      <c r="AO21" s="103"/>
      <c r="AP21" s="103"/>
      <c r="AQ21" s="103"/>
      <c r="AR21" s="237"/>
      <c r="AS21" s="246"/>
    </row>
    <row r="22" spans="1:45" ht="12.75">
      <c r="A22" s="59" t="s">
        <v>157</v>
      </c>
      <c r="B22" s="65" t="s">
        <v>52</v>
      </c>
      <c r="C22" s="54">
        <f t="shared" si="4"/>
        <v>8</v>
      </c>
      <c r="D22" s="61">
        <f t="shared" si="2"/>
        <v>3</v>
      </c>
      <c r="E22" s="37">
        <v>8</v>
      </c>
      <c r="F22" s="38">
        <v>0</v>
      </c>
      <c r="G22" s="38">
        <v>0</v>
      </c>
      <c r="H22" s="38" t="s">
        <v>26</v>
      </c>
      <c r="I22" s="39">
        <v>3</v>
      </c>
      <c r="J22" s="37"/>
      <c r="K22" s="38"/>
      <c r="L22" s="38"/>
      <c r="M22" s="38"/>
      <c r="N22" s="39"/>
      <c r="O22" s="37"/>
      <c r="P22" s="38"/>
      <c r="Q22" s="38"/>
      <c r="R22" s="38"/>
      <c r="S22" s="39"/>
      <c r="T22" s="37"/>
      <c r="U22" s="38"/>
      <c r="V22" s="38"/>
      <c r="W22" s="38"/>
      <c r="X22" s="39"/>
      <c r="Y22" s="37"/>
      <c r="Z22" s="38"/>
      <c r="AA22" s="38"/>
      <c r="AB22" s="38"/>
      <c r="AC22" s="39"/>
      <c r="AD22" s="37"/>
      <c r="AE22" s="38"/>
      <c r="AF22" s="38"/>
      <c r="AG22" s="38"/>
      <c r="AH22" s="39"/>
      <c r="AI22" s="40"/>
      <c r="AJ22" s="38"/>
      <c r="AK22" s="38"/>
      <c r="AL22" s="38"/>
      <c r="AM22" s="39"/>
      <c r="AN22" s="238"/>
      <c r="AO22" s="103"/>
      <c r="AP22" s="103"/>
      <c r="AQ22" s="103"/>
      <c r="AR22" s="237"/>
      <c r="AS22" s="246"/>
    </row>
    <row r="23" spans="1:45" ht="12.75">
      <c r="A23" s="59" t="s">
        <v>158</v>
      </c>
      <c r="B23" s="66" t="s">
        <v>54</v>
      </c>
      <c r="C23" s="54">
        <f t="shared" si="4"/>
        <v>8</v>
      </c>
      <c r="D23" s="61">
        <f t="shared" si="2"/>
        <v>3</v>
      </c>
      <c r="E23" s="37">
        <v>8</v>
      </c>
      <c r="F23" s="38">
        <v>0</v>
      </c>
      <c r="G23" s="38">
        <v>0</v>
      </c>
      <c r="H23" s="38" t="s">
        <v>29</v>
      </c>
      <c r="I23" s="39">
        <v>3</v>
      </c>
      <c r="J23" s="37"/>
      <c r="K23" s="38"/>
      <c r="L23" s="38"/>
      <c r="M23" s="38"/>
      <c r="N23" s="39"/>
      <c r="O23" s="37"/>
      <c r="P23" s="38"/>
      <c r="Q23" s="38"/>
      <c r="R23" s="38"/>
      <c r="S23" s="39"/>
      <c r="T23" s="37"/>
      <c r="U23" s="38"/>
      <c r="V23" s="38"/>
      <c r="W23" s="38"/>
      <c r="X23" s="39"/>
      <c r="Y23" s="37"/>
      <c r="Z23" s="38"/>
      <c r="AA23" s="38"/>
      <c r="AB23" s="38"/>
      <c r="AC23" s="39"/>
      <c r="AD23" s="37"/>
      <c r="AE23" s="38"/>
      <c r="AF23" s="38"/>
      <c r="AG23" s="38"/>
      <c r="AH23" s="39"/>
      <c r="AI23" s="40"/>
      <c r="AJ23" s="38"/>
      <c r="AK23" s="38"/>
      <c r="AL23" s="38"/>
      <c r="AM23" s="39"/>
      <c r="AN23" s="247"/>
      <c r="AO23" s="136"/>
      <c r="AP23" s="136"/>
      <c r="AQ23" s="136"/>
      <c r="AR23" s="241"/>
      <c r="AS23" s="248"/>
    </row>
    <row r="24" spans="1:45" ht="12.75">
      <c r="A24" s="249" t="s">
        <v>55</v>
      </c>
      <c r="B24" s="53" t="s">
        <v>56</v>
      </c>
      <c r="C24" s="54">
        <f t="shared" si="4"/>
        <v>124</v>
      </c>
      <c r="D24" s="243">
        <f>SUM(D25:D35)</f>
        <v>41</v>
      </c>
      <c r="E24" s="71">
        <f>SUM(E25:E35)</f>
        <v>0</v>
      </c>
      <c r="F24" s="71"/>
      <c r="G24" s="71"/>
      <c r="H24" s="71"/>
      <c r="I24" s="70">
        <f>SUM(I25:I35)</f>
        <v>0</v>
      </c>
      <c r="J24" s="71">
        <f>SUM(J25:J35)</f>
        <v>8</v>
      </c>
      <c r="K24" s="71">
        <f>SUM(K25:K35)</f>
        <v>0</v>
      </c>
      <c r="L24" s="71">
        <f>SUM(L25:L35)</f>
        <v>0</v>
      </c>
      <c r="M24" s="71"/>
      <c r="N24" s="70">
        <f>SUM(N25:N35)</f>
        <v>3</v>
      </c>
      <c r="O24" s="71">
        <f>SUM(O25:O35)</f>
        <v>32</v>
      </c>
      <c r="P24" s="71">
        <f>SUM(P25:P35)</f>
        <v>0</v>
      </c>
      <c r="Q24" s="71">
        <f>SUM(Q25:Q35)</f>
        <v>0</v>
      </c>
      <c r="R24" s="71"/>
      <c r="S24" s="70">
        <f>SUM(S25:S35)</f>
        <v>11</v>
      </c>
      <c r="T24" s="71">
        <f>SUM(T25:T35)</f>
        <v>24</v>
      </c>
      <c r="U24" s="71">
        <f>SUM(U25:U35)</f>
        <v>0</v>
      </c>
      <c r="V24" s="71">
        <f>SUM(V25:V35)</f>
        <v>0</v>
      </c>
      <c r="W24" s="71"/>
      <c r="X24" s="70">
        <f>SUM(X25:X35)</f>
        <v>7</v>
      </c>
      <c r="Y24" s="71">
        <f>SUM(Y25:Y35)</f>
        <v>24</v>
      </c>
      <c r="Z24" s="71">
        <f>SUM(Z25:Z35)</f>
        <v>0</v>
      </c>
      <c r="AA24" s="71">
        <f>SUM(AA25:AA35)</f>
        <v>0</v>
      </c>
      <c r="AB24" s="71"/>
      <c r="AC24" s="70">
        <f>SUM(AC25:AC35)</f>
        <v>8</v>
      </c>
      <c r="AD24" s="71">
        <f>SUM(AD25:AD35)</f>
        <v>28</v>
      </c>
      <c r="AE24" s="71">
        <f>SUM(AE25:AE35)</f>
        <v>0</v>
      </c>
      <c r="AF24" s="71">
        <f>SUM(AF25:AF35)</f>
        <v>0</v>
      </c>
      <c r="AG24" s="71"/>
      <c r="AH24" s="70">
        <f>SUM(AH25:AH35)</f>
        <v>9</v>
      </c>
      <c r="AI24" s="71">
        <f>SUM(AI25:AI35)</f>
        <v>8</v>
      </c>
      <c r="AJ24" s="71">
        <f>SUM(AJ25:AJ35)</f>
        <v>0</v>
      </c>
      <c r="AK24" s="71">
        <f>SUM(AK25:AK35)</f>
        <v>0</v>
      </c>
      <c r="AL24" s="71"/>
      <c r="AM24" s="55">
        <f aca="true" t="shared" si="5" ref="AM24:AR24">SUM(AM25:AM35)</f>
        <v>3</v>
      </c>
      <c r="AN24" s="55">
        <f t="shared" si="5"/>
        <v>0</v>
      </c>
      <c r="AO24" s="55">
        <f t="shared" si="5"/>
        <v>0</v>
      </c>
      <c r="AP24" s="55">
        <f t="shared" si="5"/>
        <v>0</v>
      </c>
      <c r="AQ24" s="55">
        <f t="shared" si="5"/>
        <v>0</v>
      </c>
      <c r="AR24" s="57">
        <f t="shared" si="5"/>
        <v>0</v>
      </c>
      <c r="AS24" s="58"/>
    </row>
    <row r="25" spans="1:45" ht="12.75">
      <c r="A25" s="250" t="s">
        <v>159</v>
      </c>
      <c r="B25" s="73" t="s">
        <v>58</v>
      </c>
      <c r="C25" s="54">
        <f t="shared" si="4"/>
        <v>8</v>
      </c>
      <c r="D25" s="61">
        <f t="shared" si="2"/>
        <v>3</v>
      </c>
      <c r="E25" s="74"/>
      <c r="F25" s="75"/>
      <c r="G25" s="76"/>
      <c r="H25" s="76"/>
      <c r="I25" s="77"/>
      <c r="J25" s="78">
        <v>8</v>
      </c>
      <c r="K25" s="76">
        <v>0</v>
      </c>
      <c r="L25" s="76">
        <v>0</v>
      </c>
      <c r="M25" s="76" t="s">
        <v>29</v>
      </c>
      <c r="N25" s="77">
        <v>3</v>
      </c>
      <c r="O25" s="78"/>
      <c r="P25" s="76"/>
      <c r="Q25" s="76"/>
      <c r="R25" s="76"/>
      <c r="S25" s="77"/>
      <c r="T25" s="78"/>
      <c r="U25" s="76"/>
      <c r="V25" s="76"/>
      <c r="W25" s="76"/>
      <c r="X25" s="77"/>
      <c r="Y25" s="78"/>
      <c r="Z25" s="76"/>
      <c r="AA25" s="76"/>
      <c r="AB25" s="76"/>
      <c r="AC25" s="77"/>
      <c r="AD25" s="78"/>
      <c r="AE25" s="76"/>
      <c r="AF25" s="76"/>
      <c r="AG25" s="76"/>
      <c r="AH25" s="77"/>
      <c r="AI25" s="78"/>
      <c r="AJ25" s="76"/>
      <c r="AK25" s="76"/>
      <c r="AL25" s="76"/>
      <c r="AM25" s="77"/>
      <c r="AN25" s="234"/>
      <c r="AO25" s="124"/>
      <c r="AP25" s="124"/>
      <c r="AQ25" s="124"/>
      <c r="AR25" s="235"/>
      <c r="AS25" s="26"/>
    </row>
    <row r="26" spans="1:45" ht="12.75">
      <c r="A26" s="59" t="s">
        <v>160</v>
      </c>
      <c r="B26" s="79" t="s">
        <v>60</v>
      </c>
      <c r="C26" s="54">
        <f t="shared" si="4"/>
        <v>8</v>
      </c>
      <c r="D26" s="61">
        <f t="shared" si="2"/>
        <v>3</v>
      </c>
      <c r="E26" s="80"/>
      <c r="F26" s="81"/>
      <c r="G26" s="38"/>
      <c r="H26" s="38"/>
      <c r="I26" s="39"/>
      <c r="J26" s="37"/>
      <c r="K26" s="38"/>
      <c r="L26" s="38"/>
      <c r="M26" s="38"/>
      <c r="N26" s="39"/>
      <c r="O26" s="37">
        <v>8</v>
      </c>
      <c r="P26" s="38">
        <v>0</v>
      </c>
      <c r="Q26" s="38">
        <v>0</v>
      </c>
      <c r="R26" s="38" t="s">
        <v>29</v>
      </c>
      <c r="S26" s="39">
        <v>3</v>
      </c>
      <c r="T26" s="37"/>
      <c r="U26" s="38"/>
      <c r="V26" s="38"/>
      <c r="W26" s="38"/>
      <c r="X26" s="39"/>
      <c r="Y26" s="37"/>
      <c r="Z26" s="38"/>
      <c r="AA26" s="38"/>
      <c r="AB26" s="38"/>
      <c r="AC26" s="39"/>
      <c r="AD26" s="37"/>
      <c r="AE26" s="38"/>
      <c r="AF26" s="38"/>
      <c r="AG26" s="38"/>
      <c r="AH26" s="39"/>
      <c r="AI26" s="40"/>
      <c r="AJ26" s="38"/>
      <c r="AK26" s="38"/>
      <c r="AL26" s="38"/>
      <c r="AM26" s="39"/>
      <c r="AN26" s="238"/>
      <c r="AO26" s="103"/>
      <c r="AP26" s="103"/>
      <c r="AQ26" s="103"/>
      <c r="AR26" s="237"/>
      <c r="AS26" s="33"/>
    </row>
    <row r="27" spans="1:45" ht="12.75">
      <c r="A27" s="59" t="s">
        <v>161</v>
      </c>
      <c r="B27" s="79" t="s">
        <v>62</v>
      </c>
      <c r="C27" s="54">
        <f t="shared" si="4"/>
        <v>12</v>
      </c>
      <c r="D27" s="61">
        <f t="shared" si="2"/>
        <v>3</v>
      </c>
      <c r="E27" s="80"/>
      <c r="F27" s="81"/>
      <c r="G27" s="38"/>
      <c r="H27" s="38"/>
      <c r="I27" s="39"/>
      <c r="J27" s="37"/>
      <c r="K27" s="38"/>
      <c r="L27" s="38"/>
      <c r="M27" s="38"/>
      <c r="N27" s="39"/>
      <c r="O27" s="37"/>
      <c r="P27" s="38"/>
      <c r="Q27" s="38"/>
      <c r="R27" s="38"/>
      <c r="S27" s="39"/>
      <c r="T27" s="37">
        <v>12</v>
      </c>
      <c r="U27" s="38">
        <v>0</v>
      </c>
      <c r="V27" s="38">
        <v>0</v>
      </c>
      <c r="W27" s="38" t="s">
        <v>26</v>
      </c>
      <c r="X27" s="39">
        <v>3</v>
      </c>
      <c r="Y27" s="37"/>
      <c r="Z27" s="38"/>
      <c r="AA27" s="38"/>
      <c r="AB27" s="38"/>
      <c r="AC27" s="39"/>
      <c r="AD27" s="37"/>
      <c r="AE27" s="38"/>
      <c r="AF27" s="38"/>
      <c r="AG27" s="38"/>
      <c r="AH27" s="39"/>
      <c r="AI27" s="40"/>
      <c r="AJ27" s="38"/>
      <c r="AK27" s="38"/>
      <c r="AL27" s="38"/>
      <c r="AM27" s="39"/>
      <c r="AN27" s="236"/>
      <c r="AO27" s="103"/>
      <c r="AP27" s="103"/>
      <c r="AQ27" s="103"/>
      <c r="AR27" s="237"/>
      <c r="AS27" s="33" t="s">
        <v>160</v>
      </c>
    </row>
    <row r="28" spans="1:45" ht="12.75">
      <c r="A28" s="82" t="s">
        <v>162</v>
      </c>
      <c r="B28" s="79" t="s">
        <v>63</v>
      </c>
      <c r="C28" s="54">
        <f t="shared" si="4"/>
        <v>12</v>
      </c>
      <c r="D28" s="61">
        <f t="shared" si="2"/>
        <v>4</v>
      </c>
      <c r="E28" s="80"/>
      <c r="F28" s="81"/>
      <c r="G28" s="38"/>
      <c r="H28" s="38"/>
      <c r="I28" s="39"/>
      <c r="J28" s="37"/>
      <c r="K28" s="38"/>
      <c r="L28" s="38"/>
      <c r="M28" s="38"/>
      <c r="N28" s="39"/>
      <c r="O28" s="37">
        <v>12</v>
      </c>
      <c r="P28" s="38">
        <v>0</v>
      </c>
      <c r="Q28" s="38">
        <v>0</v>
      </c>
      <c r="R28" s="38" t="s">
        <v>26</v>
      </c>
      <c r="S28" s="39">
        <v>4</v>
      </c>
      <c r="T28" s="37"/>
      <c r="U28" s="38"/>
      <c r="V28" s="38"/>
      <c r="W28" s="38"/>
      <c r="X28" s="39"/>
      <c r="Y28" s="37"/>
      <c r="Z28" s="38"/>
      <c r="AA28" s="38"/>
      <c r="AB28" s="38"/>
      <c r="AC28" s="39"/>
      <c r="AD28" s="37"/>
      <c r="AE28" s="38"/>
      <c r="AF28" s="38"/>
      <c r="AG28" s="38"/>
      <c r="AH28" s="39"/>
      <c r="AI28" s="40"/>
      <c r="AJ28" s="38"/>
      <c r="AK28" s="38"/>
      <c r="AL28" s="38"/>
      <c r="AM28" s="39"/>
      <c r="AN28" s="238"/>
      <c r="AO28" s="103"/>
      <c r="AP28" s="103"/>
      <c r="AQ28" s="103"/>
      <c r="AR28" s="237"/>
      <c r="AS28" s="46"/>
    </row>
    <row r="29" spans="1:45" ht="12.75">
      <c r="A29" s="83" t="s">
        <v>163</v>
      </c>
      <c r="B29" s="79" t="s">
        <v>64</v>
      </c>
      <c r="C29" s="54">
        <f t="shared" si="4"/>
        <v>12</v>
      </c>
      <c r="D29" s="61">
        <f t="shared" si="2"/>
        <v>4</v>
      </c>
      <c r="E29" s="80"/>
      <c r="F29" s="81"/>
      <c r="G29" s="38"/>
      <c r="H29" s="38"/>
      <c r="I29" s="39"/>
      <c r="J29" s="37"/>
      <c r="K29" s="38"/>
      <c r="L29" s="38"/>
      <c r="M29" s="38"/>
      <c r="N29" s="39"/>
      <c r="O29" s="37"/>
      <c r="P29" s="38"/>
      <c r="Q29" s="38"/>
      <c r="R29" s="38"/>
      <c r="S29" s="39"/>
      <c r="T29" s="37">
        <v>12</v>
      </c>
      <c r="U29" s="38">
        <v>0</v>
      </c>
      <c r="V29" s="38">
        <v>0</v>
      </c>
      <c r="W29" s="38" t="s">
        <v>26</v>
      </c>
      <c r="X29" s="39">
        <v>4</v>
      </c>
      <c r="Y29" s="37"/>
      <c r="Z29" s="38"/>
      <c r="AA29" s="38"/>
      <c r="AB29" s="38"/>
      <c r="AC29" s="39"/>
      <c r="AD29" s="37"/>
      <c r="AE29" s="38"/>
      <c r="AF29" s="38"/>
      <c r="AG29" s="38"/>
      <c r="AH29" s="39"/>
      <c r="AI29" s="40"/>
      <c r="AJ29" s="38"/>
      <c r="AK29" s="38"/>
      <c r="AL29" s="38"/>
      <c r="AM29" s="39"/>
      <c r="AN29" s="236"/>
      <c r="AO29" s="103"/>
      <c r="AP29" s="103"/>
      <c r="AQ29" s="103"/>
      <c r="AR29" s="237"/>
      <c r="AS29" s="33" t="s">
        <v>162</v>
      </c>
    </row>
    <row r="30" spans="1:45" ht="12.75">
      <c r="A30" s="83" t="s">
        <v>164</v>
      </c>
      <c r="B30" s="79" t="s">
        <v>66</v>
      </c>
      <c r="C30" s="54">
        <f t="shared" si="4"/>
        <v>12</v>
      </c>
      <c r="D30" s="61">
        <f t="shared" si="2"/>
        <v>4</v>
      </c>
      <c r="E30" s="80"/>
      <c r="F30" s="81"/>
      <c r="G30" s="38"/>
      <c r="H30" s="38"/>
      <c r="I30" s="39"/>
      <c r="J30" s="37"/>
      <c r="K30" s="38"/>
      <c r="L30" s="38"/>
      <c r="M30" s="38"/>
      <c r="N30" s="39"/>
      <c r="O30" s="37">
        <v>12</v>
      </c>
      <c r="P30" s="38">
        <v>0</v>
      </c>
      <c r="Q30" s="38">
        <v>0</v>
      </c>
      <c r="R30" s="38" t="s">
        <v>26</v>
      </c>
      <c r="S30" s="39">
        <v>4</v>
      </c>
      <c r="T30" s="37"/>
      <c r="U30" s="38"/>
      <c r="V30" s="38"/>
      <c r="W30" s="38"/>
      <c r="X30" s="39"/>
      <c r="Y30" s="37"/>
      <c r="Z30" s="38"/>
      <c r="AA30" s="38"/>
      <c r="AB30" s="38"/>
      <c r="AC30" s="39"/>
      <c r="AD30" s="37"/>
      <c r="AE30" s="38"/>
      <c r="AF30" s="38"/>
      <c r="AG30" s="38"/>
      <c r="AH30" s="39"/>
      <c r="AI30" s="40"/>
      <c r="AJ30" s="38"/>
      <c r="AK30" s="38"/>
      <c r="AL30" s="38"/>
      <c r="AM30" s="39"/>
      <c r="AN30" s="238"/>
      <c r="AO30" s="103"/>
      <c r="AP30" s="103"/>
      <c r="AQ30" s="103"/>
      <c r="AR30" s="237"/>
      <c r="AS30" s="46"/>
    </row>
    <row r="31" spans="1:45" ht="24">
      <c r="A31" s="83" t="s">
        <v>165</v>
      </c>
      <c r="B31" s="41" t="s">
        <v>68</v>
      </c>
      <c r="C31" s="54">
        <f t="shared" si="4"/>
        <v>12</v>
      </c>
      <c r="D31" s="61">
        <f t="shared" si="2"/>
        <v>3</v>
      </c>
      <c r="E31" s="80"/>
      <c r="F31" s="81"/>
      <c r="G31" s="38"/>
      <c r="H31" s="38"/>
      <c r="I31" s="39"/>
      <c r="J31" s="37"/>
      <c r="K31" s="38"/>
      <c r="L31" s="38"/>
      <c r="M31" s="38"/>
      <c r="N31" s="39"/>
      <c r="O31" s="80"/>
      <c r="P31" s="81"/>
      <c r="Q31" s="38"/>
      <c r="R31" s="38"/>
      <c r="S31" s="39"/>
      <c r="T31" s="37"/>
      <c r="U31" s="38"/>
      <c r="V31" s="38"/>
      <c r="W31" s="38"/>
      <c r="X31" s="39"/>
      <c r="Y31" s="37">
        <v>12</v>
      </c>
      <c r="Z31" s="38">
        <v>0</v>
      </c>
      <c r="AA31" s="38">
        <v>0</v>
      </c>
      <c r="AB31" s="38" t="s">
        <v>29</v>
      </c>
      <c r="AC31" s="39">
        <v>3</v>
      </c>
      <c r="AD31" s="37"/>
      <c r="AE31" s="38"/>
      <c r="AF31" s="38"/>
      <c r="AG31" s="38"/>
      <c r="AH31" s="39"/>
      <c r="AI31" s="40"/>
      <c r="AJ31" s="38"/>
      <c r="AK31" s="38"/>
      <c r="AL31" s="38"/>
      <c r="AM31" s="39"/>
      <c r="AN31" s="238"/>
      <c r="AO31" s="103"/>
      <c r="AP31" s="103"/>
      <c r="AQ31" s="103"/>
      <c r="AR31" s="237"/>
      <c r="AS31" s="583" t="s">
        <v>404</v>
      </c>
    </row>
    <row r="32" spans="1:45" ht="12.75">
      <c r="A32" s="83" t="s">
        <v>166</v>
      </c>
      <c r="B32" s="41" t="s">
        <v>70</v>
      </c>
      <c r="C32" s="54">
        <f t="shared" si="4"/>
        <v>12</v>
      </c>
      <c r="D32" s="61">
        <f t="shared" si="2"/>
        <v>3</v>
      </c>
      <c r="E32" s="80"/>
      <c r="F32" s="81"/>
      <c r="G32" s="38"/>
      <c r="H32" s="38"/>
      <c r="I32" s="39"/>
      <c r="J32" s="37"/>
      <c r="K32" s="38"/>
      <c r="L32" s="38"/>
      <c r="M32" s="38"/>
      <c r="N32" s="39"/>
      <c r="O32" s="80"/>
      <c r="P32" s="81"/>
      <c r="Q32" s="38"/>
      <c r="R32" s="38"/>
      <c r="S32" s="39"/>
      <c r="T32" s="37"/>
      <c r="U32" s="38"/>
      <c r="V32" s="38"/>
      <c r="W32" s="38"/>
      <c r="X32" s="39"/>
      <c r="Y32" s="37"/>
      <c r="Z32" s="38"/>
      <c r="AA32" s="38"/>
      <c r="AB32" s="38"/>
      <c r="AC32" s="39"/>
      <c r="AD32" s="37">
        <v>12</v>
      </c>
      <c r="AE32" s="38">
        <v>0</v>
      </c>
      <c r="AF32" s="38">
        <v>0</v>
      </c>
      <c r="AG32" s="38" t="s">
        <v>29</v>
      </c>
      <c r="AH32" s="39">
        <v>3</v>
      </c>
      <c r="AI32" s="40"/>
      <c r="AJ32" s="38"/>
      <c r="AK32" s="38"/>
      <c r="AL32" s="38"/>
      <c r="AM32" s="39"/>
      <c r="AN32" s="236"/>
      <c r="AO32" s="103"/>
      <c r="AP32" s="103"/>
      <c r="AQ32" s="103"/>
      <c r="AR32" s="237"/>
      <c r="AS32" s="33" t="s">
        <v>165</v>
      </c>
    </row>
    <row r="33" spans="1:45" ht="12.75">
      <c r="A33" s="82" t="s">
        <v>167</v>
      </c>
      <c r="B33" s="79" t="s">
        <v>168</v>
      </c>
      <c r="C33" s="54">
        <f t="shared" si="4"/>
        <v>12</v>
      </c>
      <c r="D33" s="61">
        <f t="shared" si="2"/>
        <v>5</v>
      </c>
      <c r="E33" s="80"/>
      <c r="F33" s="81"/>
      <c r="G33" s="38"/>
      <c r="H33" s="38"/>
      <c r="I33" s="39"/>
      <c r="J33" s="37"/>
      <c r="K33" s="38"/>
      <c r="L33" s="38"/>
      <c r="M33" s="38"/>
      <c r="N33" s="39"/>
      <c r="O33" s="80"/>
      <c r="P33" s="81"/>
      <c r="Q33" s="38"/>
      <c r="R33" s="38"/>
      <c r="S33" s="39"/>
      <c r="T33" s="37"/>
      <c r="U33" s="38"/>
      <c r="V33" s="38"/>
      <c r="W33" s="38"/>
      <c r="X33" s="39"/>
      <c r="Y33" s="37">
        <v>12</v>
      </c>
      <c r="Z33" s="38">
        <v>0</v>
      </c>
      <c r="AA33" s="38">
        <v>0</v>
      </c>
      <c r="AB33" s="38" t="s">
        <v>26</v>
      </c>
      <c r="AC33" s="39">
        <v>5</v>
      </c>
      <c r="AD33" s="37"/>
      <c r="AE33" s="38"/>
      <c r="AF33" s="38"/>
      <c r="AG33" s="38"/>
      <c r="AH33" s="39"/>
      <c r="AI33" s="40"/>
      <c r="AJ33" s="38"/>
      <c r="AK33" s="38"/>
      <c r="AL33" s="38"/>
      <c r="AM33" s="39"/>
      <c r="AN33" s="238"/>
      <c r="AO33" s="103"/>
      <c r="AP33" s="103"/>
      <c r="AQ33" s="103"/>
      <c r="AR33" s="237"/>
      <c r="AS33" s="46"/>
    </row>
    <row r="34" spans="1:45" ht="12.75">
      <c r="A34" s="82" t="s">
        <v>167</v>
      </c>
      <c r="B34" s="79" t="s">
        <v>169</v>
      </c>
      <c r="C34" s="54">
        <f t="shared" si="4"/>
        <v>16</v>
      </c>
      <c r="D34" s="61">
        <f t="shared" si="2"/>
        <v>6</v>
      </c>
      <c r="E34" s="80"/>
      <c r="F34" s="81"/>
      <c r="G34" s="38"/>
      <c r="H34" s="38"/>
      <c r="I34" s="39"/>
      <c r="J34" s="37"/>
      <c r="K34" s="38"/>
      <c r="L34" s="38"/>
      <c r="M34" s="38"/>
      <c r="N34" s="39"/>
      <c r="O34" s="80"/>
      <c r="P34" s="81"/>
      <c r="Q34" s="38"/>
      <c r="R34" s="38"/>
      <c r="S34" s="39"/>
      <c r="T34" s="37"/>
      <c r="U34" s="38"/>
      <c r="V34" s="38"/>
      <c r="W34" s="38"/>
      <c r="X34" s="39"/>
      <c r="Y34" s="37"/>
      <c r="Z34" s="38"/>
      <c r="AA34" s="38"/>
      <c r="AB34" s="38"/>
      <c r="AC34" s="39"/>
      <c r="AD34" s="37">
        <v>16</v>
      </c>
      <c r="AE34" s="38">
        <v>0</v>
      </c>
      <c r="AF34" s="38">
        <v>0</v>
      </c>
      <c r="AG34" s="38" t="s">
        <v>26</v>
      </c>
      <c r="AH34" s="39">
        <v>6</v>
      </c>
      <c r="AI34" s="40"/>
      <c r="AJ34" s="38"/>
      <c r="AK34" s="38"/>
      <c r="AL34" s="38"/>
      <c r="AM34" s="39"/>
      <c r="AN34" s="236"/>
      <c r="AO34" s="103"/>
      <c r="AP34" s="103"/>
      <c r="AQ34" s="103"/>
      <c r="AR34" s="237"/>
      <c r="AS34" s="33" t="s">
        <v>167</v>
      </c>
    </row>
    <row r="35" spans="1:45" ht="12.75">
      <c r="A35" s="82" t="s">
        <v>170</v>
      </c>
      <c r="B35" s="84" t="s">
        <v>74</v>
      </c>
      <c r="C35" s="54">
        <f t="shared" si="4"/>
        <v>8</v>
      </c>
      <c r="D35" s="61">
        <f t="shared" si="2"/>
        <v>3</v>
      </c>
      <c r="E35" s="37"/>
      <c r="F35" s="38"/>
      <c r="G35" s="38"/>
      <c r="H35" s="38"/>
      <c r="I35" s="85"/>
      <c r="J35" s="37"/>
      <c r="K35" s="38"/>
      <c r="L35" s="38"/>
      <c r="M35" s="38"/>
      <c r="N35" s="85"/>
      <c r="O35" s="37"/>
      <c r="P35" s="38"/>
      <c r="Q35" s="38"/>
      <c r="R35" s="38"/>
      <c r="S35" s="85"/>
      <c r="T35" s="37"/>
      <c r="U35" s="38"/>
      <c r="V35" s="38"/>
      <c r="W35" s="38"/>
      <c r="X35" s="85"/>
      <c r="Y35" s="37"/>
      <c r="Z35" s="38"/>
      <c r="AA35" s="38"/>
      <c r="AB35" s="38"/>
      <c r="AC35" s="85"/>
      <c r="AD35" s="37"/>
      <c r="AE35" s="38"/>
      <c r="AF35" s="38"/>
      <c r="AG35" s="38"/>
      <c r="AH35" s="85"/>
      <c r="AI35" s="40">
        <v>8</v>
      </c>
      <c r="AJ35" s="38">
        <v>0</v>
      </c>
      <c r="AK35" s="38">
        <v>0</v>
      </c>
      <c r="AL35" s="38" t="s">
        <v>26</v>
      </c>
      <c r="AM35" s="85">
        <v>3</v>
      </c>
      <c r="AN35" s="247"/>
      <c r="AO35" s="136"/>
      <c r="AP35" s="136"/>
      <c r="AQ35" s="136"/>
      <c r="AR35" s="241"/>
      <c r="AS35" s="86"/>
    </row>
    <row r="36" spans="1:45" ht="12.75">
      <c r="A36" s="242" t="s">
        <v>75</v>
      </c>
      <c r="B36" s="87" t="s">
        <v>76</v>
      </c>
      <c r="C36" s="54">
        <f t="shared" si="4"/>
        <v>160</v>
      </c>
      <c r="D36" s="243">
        <f>SUM(D37:D49)</f>
        <v>49</v>
      </c>
      <c r="E36" s="56">
        <f aca="true" t="shared" si="6" ref="E36:AR36">SUM(E37:E49)</f>
        <v>0</v>
      </c>
      <c r="F36" s="56">
        <f t="shared" si="6"/>
        <v>0</v>
      </c>
      <c r="G36" s="56">
        <f t="shared" si="6"/>
        <v>0</v>
      </c>
      <c r="H36" s="56">
        <f t="shared" si="6"/>
        <v>0</v>
      </c>
      <c r="I36" s="55">
        <f t="shared" si="6"/>
        <v>0</v>
      </c>
      <c r="J36" s="56">
        <f t="shared" si="6"/>
        <v>28</v>
      </c>
      <c r="K36" s="56">
        <f t="shared" si="6"/>
        <v>0</v>
      </c>
      <c r="L36" s="56">
        <f t="shared" si="6"/>
        <v>0</v>
      </c>
      <c r="M36" s="56">
        <f t="shared" si="6"/>
        <v>0</v>
      </c>
      <c r="N36" s="55">
        <f t="shared" si="6"/>
        <v>9</v>
      </c>
      <c r="O36" s="56">
        <f t="shared" si="6"/>
        <v>12</v>
      </c>
      <c r="P36" s="56">
        <f t="shared" si="6"/>
        <v>0</v>
      </c>
      <c r="Q36" s="56">
        <f t="shared" si="6"/>
        <v>0</v>
      </c>
      <c r="R36" s="56">
        <f t="shared" si="6"/>
        <v>0</v>
      </c>
      <c r="S36" s="55">
        <f t="shared" si="6"/>
        <v>5</v>
      </c>
      <c r="T36" s="56">
        <f t="shared" si="6"/>
        <v>20</v>
      </c>
      <c r="U36" s="56">
        <f t="shared" si="6"/>
        <v>0</v>
      </c>
      <c r="V36" s="56">
        <f t="shared" si="6"/>
        <v>0</v>
      </c>
      <c r="W36" s="56">
        <f t="shared" si="6"/>
        <v>0</v>
      </c>
      <c r="X36" s="55">
        <f t="shared" si="6"/>
        <v>6</v>
      </c>
      <c r="Y36" s="56">
        <f t="shared" si="6"/>
        <v>24</v>
      </c>
      <c r="Z36" s="56">
        <f t="shared" si="6"/>
        <v>0</v>
      </c>
      <c r="AA36" s="56">
        <f t="shared" si="6"/>
        <v>0</v>
      </c>
      <c r="AB36" s="56">
        <f t="shared" si="6"/>
        <v>0</v>
      </c>
      <c r="AC36" s="55">
        <f t="shared" si="6"/>
        <v>8</v>
      </c>
      <c r="AD36" s="56">
        <f t="shared" si="6"/>
        <v>28</v>
      </c>
      <c r="AE36" s="56">
        <f t="shared" si="6"/>
        <v>0</v>
      </c>
      <c r="AF36" s="56">
        <f t="shared" si="6"/>
        <v>0</v>
      </c>
      <c r="AG36" s="56">
        <f t="shared" si="6"/>
        <v>0</v>
      </c>
      <c r="AH36" s="55">
        <f t="shared" si="6"/>
        <v>9</v>
      </c>
      <c r="AI36" s="56">
        <f t="shared" si="6"/>
        <v>36</v>
      </c>
      <c r="AJ36" s="56">
        <f t="shared" si="6"/>
        <v>0</v>
      </c>
      <c r="AK36" s="56">
        <f t="shared" si="6"/>
        <v>0</v>
      </c>
      <c r="AL36" s="56">
        <f t="shared" si="6"/>
        <v>0</v>
      </c>
      <c r="AM36" s="55">
        <f t="shared" si="6"/>
        <v>10</v>
      </c>
      <c r="AN36" s="55">
        <f t="shared" si="6"/>
        <v>12</v>
      </c>
      <c r="AO36" s="55">
        <f t="shared" si="6"/>
        <v>0</v>
      </c>
      <c r="AP36" s="55">
        <f t="shared" si="6"/>
        <v>0</v>
      </c>
      <c r="AQ36" s="55">
        <f t="shared" si="6"/>
        <v>0</v>
      </c>
      <c r="AR36" s="57">
        <f t="shared" si="6"/>
        <v>2</v>
      </c>
      <c r="AS36" s="58"/>
    </row>
    <row r="37" spans="1:45" ht="12.75">
      <c r="A37" s="72" t="s">
        <v>171</v>
      </c>
      <c r="B37" s="84" t="s">
        <v>78</v>
      </c>
      <c r="C37" s="54">
        <f t="shared" si="4"/>
        <v>16</v>
      </c>
      <c r="D37" s="61">
        <f t="shared" si="2"/>
        <v>5</v>
      </c>
      <c r="E37" s="78"/>
      <c r="F37" s="76"/>
      <c r="G37" s="76"/>
      <c r="H37" s="76"/>
      <c r="I37" s="89"/>
      <c r="J37" s="78">
        <v>16</v>
      </c>
      <c r="K37" s="76">
        <v>0</v>
      </c>
      <c r="L37" s="76">
        <v>0</v>
      </c>
      <c r="M37" s="76" t="s">
        <v>26</v>
      </c>
      <c r="N37" s="89">
        <v>5</v>
      </c>
      <c r="O37" s="78"/>
      <c r="P37" s="76"/>
      <c r="Q37" s="76"/>
      <c r="R37" s="76"/>
      <c r="S37" s="89"/>
      <c r="T37" s="78"/>
      <c r="U37" s="76"/>
      <c r="V37" s="76"/>
      <c r="W37" s="76"/>
      <c r="X37" s="89"/>
      <c r="Y37" s="78"/>
      <c r="Z37" s="76"/>
      <c r="AA37" s="76"/>
      <c r="AB37" s="76"/>
      <c r="AC37" s="89"/>
      <c r="AD37" s="78"/>
      <c r="AE37" s="76"/>
      <c r="AF37" s="76"/>
      <c r="AG37" s="76"/>
      <c r="AH37" s="89"/>
      <c r="AI37" s="78"/>
      <c r="AJ37" s="76"/>
      <c r="AK37" s="76"/>
      <c r="AL37" s="76"/>
      <c r="AM37" s="89"/>
      <c r="AN37" s="251"/>
      <c r="AO37" s="124"/>
      <c r="AP37" s="124"/>
      <c r="AQ37" s="124"/>
      <c r="AR37" s="235"/>
      <c r="AS37" s="90" t="s">
        <v>145</v>
      </c>
    </row>
    <row r="38" spans="1:45" ht="12.75">
      <c r="A38" s="91" t="s">
        <v>172</v>
      </c>
      <c r="B38" s="84" t="s">
        <v>80</v>
      </c>
      <c r="C38" s="54">
        <f t="shared" si="4"/>
        <v>12</v>
      </c>
      <c r="D38" s="61">
        <f t="shared" si="2"/>
        <v>4</v>
      </c>
      <c r="E38" s="93"/>
      <c r="F38" s="94"/>
      <c r="G38" s="94"/>
      <c r="H38" s="94"/>
      <c r="I38" s="95"/>
      <c r="J38" s="93">
        <v>12</v>
      </c>
      <c r="K38" s="94">
        <v>0</v>
      </c>
      <c r="L38" s="94">
        <v>0</v>
      </c>
      <c r="M38" s="94" t="s">
        <v>26</v>
      </c>
      <c r="N38" s="95">
        <v>4</v>
      </c>
      <c r="O38" s="93"/>
      <c r="P38" s="94"/>
      <c r="Q38" s="94"/>
      <c r="R38" s="94"/>
      <c r="S38" s="95"/>
      <c r="T38" s="93"/>
      <c r="U38" s="94"/>
      <c r="V38" s="94"/>
      <c r="W38" s="94"/>
      <c r="X38" s="95"/>
      <c r="Y38" s="93"/>
      <c r="Z38" s="94"/>
      <c r="AA38" s="94"/>
      <c r="AB38" s="94"/>
      <c r="AC38" s="95"/>
      <c r="AD38" s="93"/>
      <c r="AE38" s="94"/>
      <c r="AF38" s="94"/>
      <c r="AG38" s="94"/>
      <c r="AH38" s="95"/>
      <c r="AI38" s="93"/>
      <c r="AJ38" s="94"/>
      <c r="AK38" s="94"/>
      <c r="AL38" s="94"/>
      <c r="AM38" s="95"/>
      <c r="AN38" s="236"/>
      <c r="AO38" s="103"/>
      <c r="AP38" s="103"/>
      <c r="AQ38" s="103"/>
      <c r="AR38" s="237"/>
      <c r="AS38" s="96"/>
    </row>
    <row r="39" spans="1:45" ht="12.75">
      <c r="A39" s="91" t="s">
        <v>173</v>
      </c>
      <c r="B39" s="84" t="s">
        <v>82</v>
      </c>
      <c r="C39" s="54">
        <f t="shared" si="4"/>
        <v>12</v>
      </c>
      <c r="D39" s="61">
        <f t="shared" si="2"/>
        <v>3</v>
      </c>
      <c r="E39" s="93"/>
      <c r="F39" s="94"/>
      <c r="G39" s="94"/>
      <c r="H39" s="94"/>
      <c r="I39" s="95"/>
      <c r="J39" s="93"/>
      <c r="K39" s="94"/>
      <c r="L39" s="94"/>
      <c r="M39" s="94"/>
      <c r="N39" s="95"/>
      <c r="O39" s="93"/>
      <c r="P39" s="94"/>
      <c r="Q39" s="94"/>
      <c r="R39" s="94"/>
      <c r="S39" s="95"/>
      <c r="T39" s="93">
        <v>12</v>
      </c>
      <c r="U39" s="94">
        <v>0</v>
      </c>
      <c r="V39" s="94">
        <v>0</v>
      </c>
      <c r="W39" s="94" t="s">
        <v>29</v>
      </c>
      <c r="X39" s="95">
        <v>3</v>
      </c>
      <c r="Y39" s="93"/>
      <c r="Z39" s="94"/>
      <c r="AA39" s="94"/>
      <c r="AB39" s="94"/>
      <c r="AC39" s="95"/>
      <c r="AD39" s="93"/>
      <c r="AE39" s="94"/>
      <c r="AF39" s="94"/>
      <c r="AG39" s="94"/>
      <c r="AH39" s="95"/>
      <c r="AI39" s="93"/>
      <c r="AJ39" s="94"/>
      <c r="AK39" s="94"/>
      <c r="AL39" s="94"/>
      <c r="AM39" s="95"/>
      <c r="AN39" s="252"/>
      <c r="AO39" s="103"/>
      <c r="AP39" s="103"/>
      <c r="AQ39" s="103"/>
      <c r="AR39" s="237"/>
      <c r="AS39" s="97"/>
    </row>
    <row r="40" spans="1:45" ht="12.75">
      <c r="A40" s="91" t="s">
        <v>174</v>
      </c>
      <c r="B40" s="84" t="s">
        <v>84</v>
      </c>
      <c r="C40" s="54">
        <f t="shared" si="4"/>
        <v>12</v>
      </c>
      <c r="D40" s="61">
        <f t="shared" si="2"/>
        <v>5</v>
      </c>
      <c r="E40" s="93"/>
      <c r="F40" s="94"/>
      <c r="G40" s="94"/>
      <c r="H40" s="94"/>
      <c r="I40" s="95"/>
      <c r="J40" s="93"/>
      <c r="K40" s="94"/>
      <c r="L40" s="94"/>
      <c r="M40" s="94"/>
      <c r="N40" s="95"/>
      <c r="O40" s="93">
        <v>12</v>
      </c>
      <c r="P40" s="94">
        <v>0</v>
      </c>
      <c r="Q40" s="94">
        <v>0</v>
      </c>
      <c r="R40" s="94" t="s">
        <v>26</v>
      </c>
      <c r="S40" s="95">
        <v>5</v>
      </c>
      <c r="T40" s="93"/>
      <c r="U40" s="94"/>
      <c r="V40" s="94"/>
      <c r="W40" s="94"/>
      <c r="X40" s="95"/>
      <c r="Y40" s="93"/>
      <c r="Z40" s="94"/>
      <c r="AA40" s="94"/>
      <c r="AB40" s="94"/>
      <c r="AC40" s="95"/>
      <c r="AD40" s="93"/>
      <c r="AE40" s="94"/>
      <c r="AF40" s="94"/>
      <c r="AG40" s="94"/>
      <c r="AH40" s="95"/>
      <c r="AI40" s="93"/>
      <c r="AJ40" s="94"/>
      <c r="AK40" s="94"/>
      <c r="AL40" s="94"/>
      <c r="AM40" s="95"/>
      <c r="AN40" s="236"/>
      <c r="AO40" s="103"/>
      <c r="AP40" s="103"/>
      <c r="AQ40" s="103"/>
      <c r="AR40" s="237"/>
      <c r="AS40" s="33" t="s">
        <v>154</v>
      </c>
    </row>
    <row r="41" spans="1:45" ht="12.75">
      <c r="A41" s="91" t="s">
        <v>175</v>
      </c>
      <c r="B41" s="84" t="s">
        <v>86</v>
      </c>
      <c r="C41" s="54">
        <f t="shared" si="4"/>
        <v>8</v>
      </c>
      <c r="D41" s="61">
        <f t="shared" si="2"/>
        <v>3</v>
      </c>
      <c r="E41" s="93"/>
      <c r="F41" s="94"/>
      <c r="G41" s="94"/>
      <c r="H41" s="94"/>
      <c r="I41" s="95"/>
      <c r="J41" s="93"/>
      <c r="K41" s="94"/>
      <c r="L41" s="94"/>
      <c r="M41" s="94"/>
      <c r="N41" s="95"/>
      <c r="O41" s="93"/>
      <c r="P41" s="94"/>
      <c r="Q41" s="94"/>
      <c r="R41" s="94"/>
      <c r="S41" s="95"/>
      <c r="T41" s="93">
        <v>8</v>
      </c>
      <c r="U41" s="94">
        <v>0</v>
      </c>
      <c r="V41" s="94">
        <v>0</v>
      </c>
      <c r="W41" s="94" t="s">
        <v>26</v>
      </c>
      <c r="X41" s="95">
        <v>3</v>
      </c>
      <c r="Y41" s="93"/>
      <c r="Z41" s="94"/>
      <c r="AA41" s="94"/>
      <c r="AB41" s="94"/>
      <c r="AC41" s="95"/>
      <c r="AD41" s="93"/>
      <c r="AE41" s="94"/>
      <c r="AF41" s="94"/>
      <c r="AG41" s="94"/>
      <c r="AH41" s="95"/>
      <c r="AI41" s="93"/>
      <c r="AJ41" s="94"/>
      <c r="AK41" s="94"/>
      <c r="AL41" s="94"/>
      <c r="AM41" s="95"/>
      <c r="AN41" s="236"/>
      <c r="AO41" s="103"/>
      <c r="AP41" s="103"/>
      <c r="AQ41" s="103"/>
      <c r="AR41" s="237"/>
      <c r="AS41" s="33" t="s">
        <v>154</v>
      </c>
    </row>
    <row r="42" spans="1:45" ht="12.75">
      <c r="A42" s="91" t="s">
        <v>176</v>
      </c>
      <c r="B42" s="84" t="s">
        <v>88</v>
      </c>
      <c r="C42" s="54">
        <f t="shared" si="4"/>
        <v>12</v>
      </c>
      <c r="D42" s="61">
        <f t="shared" si="2"/>
        <v>4</v>
      </c>
      <c r="E42" s="93"/>
      <c r="F42" s="94"/>
      <c r="G42" s="94"/>
      <c r="H42" s="94"/>
      <c r="I42" s="95"/>
      <c r="J42" s="93"/>
      <c r="K42" s="94"/>
      <c r="L42" s="94"/>
      <c r="M42" s="94"/>
      <c r="N42" s="95"/>
      <c r="O42" s="93"/>
      <c r="P42" s="94"/>
      <c r="Q42" s="94"/>
      <c r="R42" s="94"/>
      <c r="S42" s="95"/>
      <c r="T42" s="93"/>
      <c r="U42" s="94"/>
      <c r="V42" s="94"/>
      <c r="W42" s="94"/>
      <c r="X42" s="95"/>
      <c r="Y42" s="93">
        <v>12</v>
      </c>
      <c r="Z42" s="94">
        <v>0</v>
      </c>
      <c r="AA42" s="94">
        <v>0</v>
      </c>
      <c r="AB42" s="94" t="s">
        <v>26</v>
      </c>
      <c r="AC42" s="95">
        <v>4</v>
      </c>
      <c r="AD42" s="93"/>
      <c r="AE42" s="94"/>
      <c r="AF42" s="94"/>
      <c r="AG42" s="94"/>
      <c r="AH42" s="95"/>
      <c r="AI42" s="93"/>
      <c r="AJ42" s="94"/>
      <c r="AK42" s="94"/>
      <c r="AL42" s="94"/>
      <c r="AM42" s="95"/>
      <c r="AN42" s="253"/>
      <c r="AO42" s="103"/>
      <c r="AP42" s="103"/>
      <c r="AQ42" s="103"/>
      <c r="AR42" s="237"/>
      <c r="AS42" s="98" t="s">
        <v>175</v>
      </c>
    </row>
    <row r="43" spans="1:45" ht="12.75">
      <c r="A43" s="91" t="s">
        <v>177</v>
      </c>
      <c r="B43" s="84" t="s">
        <v>90</v>
      </c>
      <c r="C43" s="54">
        <f t="shared" si="4"/>
        <v>12</v>
      </c>
      <c r="D43" s="61">
        <f t="shared" si="2"/>
        <v>5</v>
      </c>
      <c r="E43" s="93"/>
      <c r="F43" s="94"/>
      <c r="G43" s="94"/>
      <c r="H43" s="94"/>
      <c r="I43" s="95"/>
      <c r="J43" s="93"/>
      <c r="K43" s="94"/>
      <c r="L43" s="94"/>
      <c r="M43" s="94"/>
      <c r="N43" s="95"/>
      <c r="O43" s="93"/>
      <c r="P43" s="94"/>
      <c r="Q43" s="94"/>
      <c r="R43" s="94"/>
      <c r="S43" s="95"/>
      <c r="T43" s="93"/>
      <c r="U43" s="94"/>
      <c r="V43" s="94"/>
      <c r="W43" s="94"/>
      <c r="X43" s="95"/>
      <c r="Y43" s="93"/>
      <c r="Z43" s="94"/>
      <c r="AA43" s="94"/>
      <c r="AB43" s="94"/>
      <c r="AC43" s="95"/>
      <c r="AD43" s="93">
        <v>12</v>
      </c>
      <c r="AE43" s="94">
        <v>0</v>
      </c>
      <c r="AF43" s="94">
        <v>0</v>
      </c>
      <c r="AG43" s="94" t="s">
        <v>26</v>
      </c>
      <c r="AH43" s="95">
        <v>5</v>
      </c>
      <c r="AI43" s="93"/>
      <c r="AJ43" s="94"/>
      <c r="AK43" s="94"/>
      <c r="AL43" s="94"/>
      <c r="AM43" s="95"/>
      <c r="AN43" s="253"/>
      <c r="AO43" s="103"/>
      <c r="AP43" s="103"/>
      <c r="AQ43" s="103"/>
      <c r="AR43" s="237"/>
      <c r="AS43" s="98" t="s">
        <v>174</v>
      </c>
    </row>
    <row r="44" spans="1:45" ht="12.75" customHeight="1">
      <c r="A44" s="91" t="s">
        <v>178</v>
      </c>
      <c r="B44" s="84" t="s">
        <v>92</v>
      </c>
      <c r="C44" s="54">
        <f t="shared" si="4"/>
        <v>16</v>
      </c>
      <c r="D44" s="61">
        <f t="shared" si="2"/>
        <v>4</v>
      </c>
      <c r="E44" s="93"/>
      <c r="F44" s="94"/>
      <c r="G44" s="94"/>
      <c r="H44" s="94"/>
      <c r="I44" s="95"/>
      <c r="J44" s="93"/>
      <c r="K44" s="94"/>
      <c r="L44" s="94"/>
      <c r="M44" s="94"/>
      <c r="N44" s="95"/>
      <c r="O44" s="93"/>
      <c r="P44" s="94"/>
      <c r="Q44" s="94"/>
      <c r="R44" s="94"/>
      <c r="S44" s="95"/>
      <c r="T44" s="93"/>
      <c r="U44" s="94"/>
      <c r="V44" s="94"/>
      <c r="W44" s="94"/>
      <c r="X44" s="95"/>
      <c r="Y44" s="93"/>
      <c r="Z44" s="94"/>
      <c r="AA44" s="94"/>
      <c r="AB44" s="94"/>
      <c r="AC44" s="95"/>
      <c r="AD44" s="93">
        <v>16</v>
      </c>
      <c r="AE44" s="94">
        <v>0</v>
      </c>
      <c r="AF44" s="94">
        <v>0</v>
      </c>
      <c r="AG44" s="94" t="s">
        <v>26</v>
      </c>
      <c r="AH44" s="95">
        <v>4</v>
      </c>
      <c r="AI44" s="93"/>
      <c r="AJ44" s="94"/>
      <c r="AK44" s="94"/>
      <c r="AL44" s="94"/>
      <c r="AM44" s="95"/>
      <c r="AN44" s="254"/>
      <c r="AO44" s="103"/>
      <c r="AP44" s="103"/>
      <c r="AQ44" s="103"/>
      <c r="AR44" s="237"/>
      <c r="AS44" s="99"/>
    </row>
    <row r="45" spans="1:45" ht="12.75">
      <c r="A45" s="91" t="s">
        <v>179</v>
      </c>
      <c r="B45" s="84" t="s">
        <v>94</v>
      </c>
      <c r="C45" s="54">
        <f t="shared" si="4"/>
        <v>16</v>
      </c>
      <c r="D45" s="61">
        <f t="shared" si="2"/>
        <v>5</v>
      </c>
      <c r="E45" s="93"/>
      <c r="F45" s="94"/>
      <c r="G45" s="94"/>
      <c r="H45" s="94"/>
      <c r="I45" s="95"/>
      <c r="J45" s="93"/>
      <c r="K45" s="94"/>
      <c r="L45" s="94"/>
      <c r="M45" s="94"/>
      <c r="N45" s="95"/>
      <c r="O45" s="93"/>
      <c r="P45" s="94"/>
      <c r="Q45" s="94"/>
      <c r="R45" s="94"/>
      <c r="S45" s="95"/>
      <c r="T45" s="93"/>
      <c r="U45" s="94"/>
      <c r="V45" s="94"/>
      <c r="W45" s="94"/>
      <c r="X45" s="95"/>
      <c r="Y45" s="93"/>
      <c r="Z45" s="94"/>
      <c r="AA45" s="94"/>
      <c r="AB45" s="94"/>
      <c r="AC45" s="95"/>
      <c r="AD45" s="93"/>
      <c r="AE45" s="94"/>
      <c r="AF45" s="94"/>
      <c r="AG45" s="94"/>
      <c r="AH45" s="95"/>
      <c r="AI45" s="93">
        <v>16</v>
      </c>
      <c r="AJ45" s="94">
        <v>0</v>
      </c>
      <c r="AK45" s="94">
        <v>0</v>
      </c>
      <c r="AL45" s="94" t="s">
        <v>26</v>
      </c>
      <c r="AM45" s="95">
        <v>5</v>
      </c>
      <c r="AN45" s="253"/>
      <c r="AO45" s="103"/>
      <c r="AP45" s="103"/>
      <c r="AQ45" s="103"/>
      <c r="AR45" s="237"/>
      <c r="AS45" s="100"/>
    </row>
    <row r="46" spans="1:45" ht="12.75">
      <c r="A46" s="91" t="s">
        <v>180</v>
      </c>
      <c r="B46" s="84" t="s">
        <v>96</v>
      </c>
      <c r="C46" s="54">
        <f t="shared" si="4"/>
        <v>8</v>
      </c>
      <c r="D46" s="61">
        <f t="shared" si="2"/>
        <v>2</v>
      </c>
      <c r="E46" s="93"/>
      <c r="F46" s="94"/>
      <c r="G46" s="94"/>
      <c r="H46" s="94"/>
      <c r="I46" s="95"/>
      <c r="J46" s="93"/>
      <c r="K46" s="94"/>
      <c r="L46" s="94"/>
      <c r="M46" s="94"/>
      <c r="N46" s="95"/>
      <c r="O46" s="93"/>
      <c r="P46" s="94"/>
      <c r="Q46" s="94"/>
      <c r="R46" s="94"/>
      <c r="S46" s="95"/>
      <c r="T46" s="93"/>
      <c r="U46" s="94"/>
      <c r="V46" s="94"/>
      <c r="W46" s="94"/>
      <c r="X46" s="95"/>
      <c r="Y46" s="93"/>
      <c r="Z46" s="94"/>
      <c r="AA46" s="94"/>
      <c r="AB46" s="94"/>
      <c r="AC46" s="95"/>
      <c r="AD46" s="93"/>
      <c r="AE46" s="94"/>
      <c r="AF46" s="94"/>
      <c r="AG46" s="94"/>
      <c r="AH46" s="95"/>
      <c r="AI46" s="93">
        <v>8</v>
      </c>
      <c r="AJ46" s="94">
        <v>0</v>
      </c>
      <c r="AK46" s="94">
        <v>0</v>
      </c>
      <c r="AL46" s="94" t="s">
        <v>29</v>
      </c>
      <c r="AM46" s="95">
        <v>2</v>
      </c>
      <c r="AN46" s="253"/>
      <c r="AO46" s="103"/>
      <c r="AP46" s="103"/>
      <c r="AQ46" s="103"/>
      <c r="AR46" s="237"/>
      <c r="AS46" s="98" t="s">
        <v>172</v>
      </c>
    </row>
    <row r="47" spans="1:45" ht="12.75">
      <c r="A47" s="101" t="s">
        <v>181</v>
      </c>
      <c r="B47" s="84" t="s">
        <v>98</v>
      </c>
      <c r="C47" s="54">
        <f>E47+F47+G47+J47+K47+L47+O47+P47+Q47+T47+U47+V47+Y47+Z47+AA47+AD47+AE47+AF47+AI47+AJ47+AK47+AN47+AO47+AP47</f>
        <v>12</v>
      </c>
      <c r="D47" s="61">
        <f>I47+N47+S47+X47+AC47+AH47+AM47+AR47</f>
        <v>3</v>
      </c>
      <c r="E47" s="80"/>
      <c r="F47" s="81"/>
      <c r="G47" s="38"/>
      <c r="H47" s="38"/>
      <c r="I47" s="39"/>
      <c r="J47" s="102"/>
      <c r="K47" s="103"/>
      <c r="L47" s="103"/>
      <c r="M47" s="103"/>
      <c r="N47" s="104"/>
      <c r="O47" s="37"/>
      <c r="P47" s="38"/>
      <c r="Q47" s="38"/>
      <c r="R47" s="38"/>
      <c r="S47" s="39"/>
      <c r="T47" s="40"/>
      <c r="U47" s="38"/>
      <c r="V47" s="38"/>
      <c r="W47" s="38"/>
      <c r="X47" s="105"/>
      <c r="Y47" s="37"/>
      <c r="Z47" s="38"/>
      <c r="AA47" s="38"/>
      <c r="AB47" s="38"/>
      <c r="AC47" s="39"/>
      <c r="AD47" s="37"/>
      <c r="AE47" s="38"/>
      <c r="AF47" s="38"/>
      <c r="AG47" s="38"/>
      <c r="AH47" s="39"/>
      <c r="AI47" s="106">
        <v>12</v>
      </c>
      <c r="AJ47" s="81">
        <v>0</v>
      </c>
      <c r="AK47" s="38">
        <v>0</v>
      </c>
      <c r="AL47" s="38" t="s">
        <v>26</v>
      </c>
      <c r="AM47" s="39">
        <v>3</v>
      </c>
      <c r="AN47" s="236"/>
      <c r="AO47" s="103"/>
      <c r="AP47" s="103"/>
      <c r="AQ47" s="255"/>
      <c r="AR47" s="256"/>
      <c r="AS47" s="257" t="s">
        <v>154</v>
      </c>
    </row>
    <row r="48" spans="1:45" ht="12.75">
      <c r="A48" s="101" t="s">
        <v>182</v>
      </c>
      <c r="B48" s="84" t="s">
        <v>100</v>
      </c>
      <c r="C48" s="54">
        <f>E48+F48+G48+J48+K48+L48+O48+P48+Q48+T48+U48+V48+Y48+Z48+AA48+AD48+AE48+AF48+AI48+AJ48+AK48+AN48+AO48+AP48</f>
        <v>12</v>
      </c>
      <c r="D48" s="61">
        <f>I48+N48+S48+X48+AC48+AH48+AM48+AR48</f>
        <v>2</v>
      </c>
      <c r="E48" s="80"/>
      <c r="F48" s="81"/>
      <c r="G48" s="38"/>
      <c r="H48" s="38"/>
      <c r="I48" s="39"/>
      <c r="J48" s="102"/>
      <c r="K48" s="103"/>
      <c r="L48" s="103"/>
      <c r="M48" s="103"/>
      <c r="N48" s="104"/>
      <c r="O48" s="37"/>
      <c r="P48" s="38"/>
      <c r="Q48" s="38"/>
      <c r="R48" s="38"/>
      <c r="S48" s="39"/>
      <c r="T48" s="40"/>
      <c r="U48" s="38"/>
      <c r="V48" s="38"/>
      <c r="W48" s="38"/>
      <c r="X48" s="105"/>
      <c r="Y48" s="37"/>
      <c r="Z48" s="38"/>
      <c r="AA48" s="38"/>
      <c r="AB48" s="38"/>
      <c r="AC48" s="39"/>
      <c r="AD48" s="37"/>
      <c r="AE48" s="38"/>
      <c r="AF48" s="38"/>
      <c r="AG48" s="38"/>
      <c r="AH48" s="39"/>
      <c r="AI48" s="106"/>
      <c r="AJ48" s="81"/>
      <c r="AK48" s="38"/>
      <c r="AL48" s="38"/>
      <c r="AM48" s="39"/>
      <c r="AN48" s="238">
        <v>12</v>
      </c>
      <c r="AO48" s="255">
        <v>0</v>
      </c>
      <c r="AP48" s="255">
        <v>0</v>
      </c>
      <c r="AQ48" s="255" t="s">
        <v>29</v>
      </c>
      <c r="AR48" s="256">
        <v>2</v>
      </c>
      <c r="AS48" s="246"/>
    </row>
    <row r="49" spans="1:45" ht="12.75">
      <c r="A49" s="108" t="s">
        <v>183</v>
      </c>
      <c r="B49" s="109" t="s">
        <v>102</v>
      </c>
      <c r="C49" s="54">
        <f t="shared" si="4"/>
        <v>12</v>
      </c>
      <c r="D49" s="61">
        <f t="shared" si="2"/>
        <v>4</v>
      </c>
      <c r="E49" s="111"/>
      <c r="F49" s="112"/>
      <c r="G49" s="112"/>
      <c r="H49" s="112"/>
      <c r="I49" s="113"/>
      <c r="J49" s="111"/>
      <c r="K49" s="112"/>
      <c r="L49" s="112"/>
      <c r="M49" s="112"/>
      <c r="N49" s="113"/>
      <c r="O49" s="111"/>
      <c r="P49" s="112"/>
      <c r="Q49" s="112"/>
      <c r="R49" s="112"/>
      <c r="S49" s="113"/>
      <c r="T49" s="111"/>
      <c r="U49" s="112"/>
      <c r="V49" s="112"/>
      <c r="W49" s="112"/>
      <c r="X49" s="113"/>
      <c r="Y49" s="111">
        <v>12</v>
      </c>
      <c r="Z49" s="112">
        <v>0</v>
      </c>
      <c r="AA49" s="112">
        <v>0</v>
      </c>
      <c r="AB49" s="112" t="s">
        <v>29</v>
      </c>
      <c r="AC49" s="113">
        <v>4</v>
      </c>
      <c r="AD49" s="111"/>
      <c r="AE49" s="112"/>
      <c r="AF49" s="112"/>
      <c r="AG49" s="112"/>
      <c r="AH49" s="113"/>
      <c r="AI49" s="111"/>
      <c r="AJ49" s="112"/>
      <c r="AK49" s="112"/>
      <c r="AL49" s="112"/>
      <c r="AM49" s="113"/>
      <c r="AN49" s="258"/>
      <c r="AO49" s="136"/>
      <c r="AP49" s="136"/>
      <c r="AQ49" s="136"/>
      <c r="AR49" s="241"/>
      <c r="AS49" s="114"/>
    </row>
    <row r="50" spans="1:45" ht="12.75">
      <c r="A50" s="242" t="s">
        <v>103</v>
      </c>
      <c r="B50" s="56" t="s">
        <v>104</v>
      </c>
      <c r="C50" s="54">
        <f t="shared" si="4"/>
        <v>60</v>
      </c>
      <c r="D50" s="243">
        <f>SUM(D51:D56)</f>
        <v>18</v>
      </c>
      <c r="E50" s="56">
        <f>SUM(E51:E56)</f>
        <v>0</v>
      </c>
      <c r="F50" s="56">
        <f>SUM(F51:F56)</f>
        <v>0</v>
      </c>
      <c r="G50" s="56">
        <f>SUM(G51:G56)</f>
        <v>0</v>
      </c>
      <c r="H50" s="56"/>
      <c r="I50" s="55">
        <f>SUM(I51:I56)</f>
        <v>0</v>
      </c>
      <c r="J50" s="56">
        <f>SUM(J51:J56)</f>
        <v>0</v>
      </c>
      <c r="K50" s="56">
        <f>SUM(K51:K56)</f>
        <v>0</v>
      </c>
      <c r="L50" s="56">
        <f>SUM(L51:L56)</f>
        <v>0</v>
      </c>
      <c r="M50" s="56"/>
      <c r="N50" s="55">
        <f>SUM(N51:N56)</f>
        <v>0</v>
      </c>
      <c r="O50" s="56">
        <f>SUM(O51:O56)</f>
        <v>0</v>
      </c>
      <c r="P50" s="56">
        <f>SUM(P51:P56)</f>
        <v>0</v>
      </c>
      <c r="Q50" s="56">
        <f>SUM(Q51:Q56)</f>
        <v>0</v>
      </c>
      <c r="R50" s="56"/>
      <c r="S50" s="55">
        <f>SUM(S51:S56)</f>
        <v>0</v>
      </c>
      <c r="T50" s="56">
        <f>SUM(T51:T56)</f>
        <v>8</v>
      </c>
      <c r="U50" s="56">
        <f>SUM(U51:U56)</f>
        <v>0</v>
      </c>
      <c r="V50" s="56">
        <f>SUM(V51:V56)</f>
        <v>0</v>
      </c>
      <c r="W50" s="56"/>
      <c r="X50" s="55">
        <f>SUM(X51:X56)</f>
        <v>2</v>
      </c>
      <c r="Y50" s="56">
        <f>SUM(Y51:Y56)</f>
        <v>20</v>
      </c>
      <c r="Z50" s="56">
        <f>SUM(Z51:Z56)</f>
        <v>0</v>
      </c>
      <c r="AA50" s="56">
        <f>SUM(AA51:AA56)</f>
        <v>0</v>
      </c>
      <c r="AB50" s="56"/>
      <c r="AC50" s="55">
        <f>SUM(AC51:AC56)</f>
        <v>6</v>
      </c>
      <c r="AD50" s="56">
        <f>SUM(AD51:AD56)</f>
        <v>20</v>
      </c>
      <c r="AE50" s="56">
        <f>SUM(AE51:AE56)</f>
        <v>0</v>
      </c>
      <c r="AF50" s="56">
        <f>SUM(AF51:AF56)</f>
        <v>0</v>
      </c>
      <c r="AG50" s="56"/>
      <c r="AH50" s="55">
        <f>SUM(AH51:AH56)</f>
        <v>6</v>
      </c>
      <c r="AI50" s="56">
        <f>SUM(AI51:AI56)</f>
        <v>12</v>
      </c>
      <c r="AJ50" s="56">
        <f>SUM(AJ51:AJ56)</f>
        <v>0</v>
      </c>
      <c r="AK50" s="56">
        <f>SUM(AK51:AK56)</f>
        <v>0</v>
      </c>
      <c r="AL50" s="56"/>
      <c r="AM50" s="55">
        <f aca="true" t="shared" si="7" ref="AM50:AR50">SUM(AM51:AM56)</f>
        <v>4</v>
      </c>
      <c r="AN50" s="55">
        <f t="shared" si="7"/>
        <v>0</v>
      </c>
      <c r="AO50" s="55">
        <f t="shared" si="7"/>
        <v>0</v>
      </c>
      <c r="AP50" s="55">
        <f t="shared" si="7"/>
        <v>0</v>
      </c>
      <c r="AQ50" s="55">
        <f t="shared" si="7"/>
        <v>0</v>
      </c>
      <c r="AR50" s="57">
        <f t="shared" si="7"/>
        <v>0</v>
      </c>
      <c r="AS50" s="58"/>
    </row>
    <row r="51" spans="1:45" ht="12.75">
      <c r="A51" s="82" t="s">
        <v>184</v>
      </c>
      <c r="B51" s="41" t="s">
        <v>168</v>
      </c>
      <c r="C51" s="54">
        <f t="shared" si="4"/>
        <v>8</v>
      </c>
      <c r="D51" s="61">
        <f t="shared" si="2"/>
        <v>3</v>
      </c>
      <c r="E51" s="116"/>
      <c r="F51" s="117"/>
      <c r="G51" s="30"/>
      <c r="H51" s="30"/>
      <c r="I51" s="31"/>
      <c r="J51" s="198"/>
      <c r="K51" s="199"/>
      <c r="L51" s="147"/>
      <c r="M51" s="147"/>
      <c r="N51" s="31"/>
      <c r="O51" s="116"/>
      <c r="P51" s="117"/>
      <c r="Q51" s="30"/>
      <c r="R51" s="30"/>
      <c r="S51" s="31"/>
      <c r="T51" s="118"/>
      <c r="U51" s="119"/>
      <c r="V51" s="119"/>
      <c r="W51" s="119"/>
      <c r="X51" s="120"/>
      <c r="Y51" s="22"/>
      <c r="Z51" s="23"/>
      <c r="AA51" s="23"/>
      <c r="AB51" s="23"/>
      <c r="AC51" s="24"/>
      <c r="AD51" s="29">
        <v>8</v>
      </c>
      <c r="AE51" s="30">
        <v>0</v>
      </c>
      <c r="AF51" s="30">
        <v>0</v>
      </c>
      <c r="AG51" s="30" t="s">
        <v>26</v>
      </c>
      <c r="AH51" s="31">
        <v>3</v>
      </c>
      <c r="AI51" s="121"/>
      <c r="AJ51" s="117"/>
      <c r="AK51" s="30"/>
      <c r="AL51" s="30"/>
      <c r="AM51" s="31"/>
      <c r="AN51" s="234"/>
      <c r="AO51" s="124"/>
      <c r="AP51" s="124"/>
      <c r="AQ51" s="124"/>
      <c r="AR51" s="235"/>
      <c r="AS51" s="62"/>
    </row>
    <row r="52" spans="1:45" ht="12.75">
      <c r="A52" s="82" t="s">
        <v>185</v>
      </c>
      <c r="B52" s="41" t="s">
        <v>169</v>
      </c>
      <c r="C52" s="54">
        <f t="shared" si="4"/>
        <v>12</v>
      </c>
      <c r="D52" s="61">
        <f t="shared" si="2"/>
        <v>4</v>
      </c>
      <c r="E52" s="116"/>
      <c r="F52" s="117"/>
      <c r="G52" s="30"/>
      <c r="H52" s="30"/>
      <c r="I52" s="134"/>
      <c r="J52" s="80"/>
      <c r="K52" s="81"/>
      <c r="L52" s="38"/>
      <c r="M52" s="38"/>
      <c r="N52" s="259"/>
      <c r="O52" s="116"/>
      <c r="P52" s="117"/>
      <c r="Q52" s="30"/>
      <c r="R52" s="30"/>
      <c r="S52" s="31"/>
      <c r="T52" s="123"/>
      <c r="U52" s="124"/>
      <c r="V52" s="124"/>
      <c r="W52" s="124"/>
      <c r="X52" s="125"/>
      <c r="Y52" s="29"/>
      <c r="Z52" s="30"/>
      <c r="AA52" s="30"/>
      <c r="AB52" s="30"/>
      <c r="AC52" s="31"/>
      <c r="AD52" s="29"/>
      <c r="AE52" s="30"/>
      <c r="AF52" s="30"/>
      <c r="AG52" s="30"/>
      <c r="AH52" s="31"/>
      <c r="AI52" s="121">
        <v>12</v>
      </c>
      <c r="AJ52" s="117">
        <v>0</v>
      </c>
      <c r="AK52" s="30">
        <v>0</v>
      </c>
      <c r="AL52" s="30" t="s">
        <v>26</v>
      </c>
      <c r="AM52" s="31">
        <v>4</v>
      </c>
      <c r="AN52" s="236"/>
      <c r="AO52" s="103"/>
      <c r="AP52" s="103"/>
      <c r="AQ52" s="103"/>
      <c r="AR52" s="237"/>
      <c r="AS52" s="33" t="s">
        <v>184</v>
      </c>
    </row>
    <row r="53" spans="1:45" ht="12.75">
      <c r="A53" s="126"/>
      <c r="B53" s="41" t="s">
        <v>109</v>
      </c>
      <c r="C53" s="54">
        <f t="shared" si="4"/>
        <v>8</v>
      </c>
      <c r="D53" s="61">
        <f t="shared" si="2"/>
        <v>2</v>
      </c>
      <c r="E53" s="80"/>
      <c r="F53" s="81"/>
      <c r="G53" s="38"/>
      <c r="H53" s="38"/>
      <c r="I53" s="105"/>
      <c r="J53" s="102"/>
      <c r="K53" s="103"/>
      <c r="L53" s="103"/>
      <c r="M53" s="103"/>
      <c r="N53" s="260"/>
      <c r="O53" s="37"/>
      <c r="P53" s="38"/>
      <c r="Q53" s="38"/>
      <c r="R53" s="38"/>
      <c r="S53" s="39"/>
      <c r="T53" s="80">
        <v>8</v>
      </c>
      <c r="U53" s="81">
        <v>0</v>
      </c>
      <c r="V53" s="38">
        <v>0</v>
      </c>
      <c r="W53" s="38" t="s">
        <v>26</v>
      </c>
      <c r="X53" s="39">
        <v>2</v>
      </c>
      <c r="Y53" s="37"/>
      <c r="Z53" s="38"/>
      <c r="AA53" s="38"/>
      <c r="AB53" s="38"/>
      <c r="AC53" s="39"/>
      <c r="AD53" s="37"/>
      <c r="AE53" s="38"/>
      <c r="AF53" s="38"/>
      <c r="AG53" s="38"/>
      <c r="AH53" s="39"/>
      <c r="AI53" s="106"/>
      <c r="AJ53" s="81"/>
      <c r="AK53" s="38"/>
      <c r="AL53" s="38"/>
      <c r="AM53" s="39"/>
      <c r="AN53" s="238"/>
      <c r="AO53" s="103"/>
      <c r="AP53" s="103"/>
      <c r="AQ53" s="103"/>
      <c r="AR53" s="237"/>
      <c r="AS53" s="46"/>
    </row>
    <row r="54" spans="1:45" ht="12.75">
      <c r="A54" s="126"/>
      <c r="B54" s="41" t="s">
        <v>110</v>
      </c>
      <c r="C54" s="54">
        <f t="shared" si="4"/>
        <v>8</v>
      </c>
      <c r="D54" s="61">
        <f t="shared" si="2"/>
        <v>2</v>
      </c>
      <c r="E54" s="80"/>
      <c r="F54" s="81"/>
      <c r="G54" s="38"/>
      <c r="H54" s="38"/>
      <c r="I54" s="39"/>
      <c r="J54" s="116"/>
      <c r="K54" s="117"/>
      <c r="L54" s="30"/>
      <c r="M54" s="30"/>
      <c r="N54" s="39"/>
      <c r="O54" s="102"/>
      <c r="P54" s="103"/>
      <c r="Q54" s="103"/>
      <c r="R54" s="103"/>
      <c r="S54" s="104"/>
      <c r="T54" s="37"/>
      <c r="U54" s="38"/>
      <c r="V54" s="38"/>
      <c r="W54" s="38"/>
      <c r="X54" s="39"/>
      <c r="Y54" s="37">
        <v>8</v>
      </c>
      <c r="Z54" s="38">
        <v>0</v>
      </c>
      <c r="AA54" s="38">
        <v>0</v>
      </c>
      <c r="AB54" s="38" t="s">
        <v>26</v>
      </c>
      <c r="AC54" s="39">
        <v>2</v>
      </c>
      <c r="AD54" s="37"/>
      <c r="AE54" s="38"/>
      <c r="AF54" s="38"/>
      <c r="AG54" s="38"/>
      <c r="AH54" s="39"/>
      <c r="AI54" s="106"/>
      <c r="AJ54" s="81"/>
      <c r="AK54" s="38"/>
      <c r="AL54" s="38"/>
      <c r="AM54" s="39"/>
      <c r="AN54" s="238"/>
      <c r="AO54" s="103"/>
      <c r="AP54" s="103"/>
      <c r="AQ54" s="103"/>
      <c r="AR54" s="237"/>
      <c r="AS54" s="46"/>
    </row>
    <row r="55" spans="1:45" ht="12.75">
      <c r="A55" s="126"/>
      <c r="B55" s="41" t="s">
        <v>111</v>
      </c>
      <c r="C55" s="54">
        <f t="shared" si="4"/>
        <v>12</v>
      </c>
      <c r="D55" s="61">
        <f t="shared" si="2"/>
        <v>4</v>
      </c>
      <c r="E55" s="80"/>
      <c r="F55" s="81"/>
      <c r="G55" s="38"/>
      <c r="H55" s="38"/>
      <c r="I55" s="39"/>
      <c r="J55" s="80"/>
      <c r="K55" s="81"/>
      <c r="L55" s="38"/>
      <c r="M55" s="38"/>
      <c r="N55" s="39"/>
      <c r="O55" s="80"/>
      <c r="P55" s="81"/>
      <c r="Q55" s="38"/>
      <c r="R55" s="38"/>
      <c r="S55" s="39"/>
      <c r="T55" s="102"/>
      <c r="U55" s="103"/>
      <c r="V55" s="103"/>
      <c r="W55" s="103"/>
      <c r="X55" s="104"/>
      <c r="Y55" s="37">
        <v>12</v>
      </c>
      <c r="Z55" s="38">
        <v>0</v>
      </c>
      <c r="AA55" s="38">
        <v>0</v>
      </c>
      <c r="AB55" s="38" t="s">
        <v>26</v>
      </c>
      <c r="AC55" s="39">
        <v>4</v>
      </c>
      <c r="AD55" s="37"/>
      <c r="AE55" s="38"/>
      <c r="AF55" s="38"/>
      <c r="AG55" s="38"/>
      <c r="AH55" s="39"/>
      <c r="AI55" s="106"/>
      <c r="AJ55" s="81"/>
      <c r="AK55" s="38"/>
      <c r="AL55" s="38"/>
      <c r="AM55" s="39"/>
      <c r="AN55" s="238"/>
      <c r="AO55" s="103"/>
      <c r="AP55" s="103"/>
      <c r="AQ55" s="103"/>
      <c r="AR55" s="237"/>
      <c r="AS55" s="46"/>
    </row>
    <row r="56" spans="1:45" ht="12.75">
      <c r="A56" s="126"/>
      <c r="B56" s="41" t="s">
        <v>111</v>
      </c>
      <c r="C56" s="54">
        <f t="shared" si="4"/>
        <v>12</v>
      </c>
      <c r="D56" s="61">
        <f t="shared" si="2"/>
        <v>3</v>
      </c>
      <c r="E56" s="128"/>
      <c r="F56" s="129"/>
      <c r="G56" s="43"/>
      <c r="H56" s="43"/>
      <c r="I56" s="44"/>
      <c r="J56" s="128"/>
      <c r="K56" s="129"/>
      <c r="L56" s="43"/>
      <c r="M56" s="43"/>
      <c r="N56" s="44"/>
      <c r="O56" s="128"/>
      <c r="P56" s="129"/>
      <c r="Q56" s="43"/>
      <c r="R56" s="43"/>
      <c r="S56" s="44"/>
      <c r="T56" s="128"/>
      <c r="U56" s="129"/>
      <c r="V56" s="43"/>
      <c r="W56" s="43"/>
      <c r="X56" s="44"/>
      <c r="Y56" s="130"/>
      <c r="Z56" s="131"/>
      <c r="AA56" s="131"/>
      <c r="AB56" s="131"/>
      <c r="AC56" s="132"/>
      <c r="AD56" s="133">
        <v>12</v>
      </c>
      <c r="AE56" s="129">
        <v>0</v>
      </c>
      <c r="AF56" s="43">
        <v>0</v>
      </c>
      <c r="AG56" s="43" t="s">
        <v>186</v>
      </c>
      <c r="AH56" s="44">
        <v>3</v>
      </c>
      <c r="AI56" s="133"/>
      <c r="AJ56" s="129"/>
      <c r="AK56" s="43"/>
      <c r="AL56" s="43"/>
      <c r="AM56" s="44"/>
      <c r="AN56" s="247"/>
      <c r="AO56" s="136"/>
      <c r="AP56" s="136"/>
      <c r="AQ56" s="136"/>
      <c r="AR56" s="241"/>
      <c r="AS56" s="68"/>
    </row>
    <row r="57" spans="1:45" ht="12.75">
      <c r="A57" s="242" t="s">
        <v>112</v>
      </c>
      <c r="B57" s="56" t="s">
        <v>113</v>
      </c>
      <c r="C57" s="54">
        <f t="shared" si="4"/>
        <v>88</v>
      </c>
      <c r="D57" s="243">
        <f>SUM(D58:D68)</f>
        <v>33</v>
      </c>
      <c r="E57" s="55">
        <f aca="true" t="shared" si="8" ref="E57:AH57">SUM(E58:E65)</f>
        <v>0</v>
      </c>
      <c r="F57" s="55">
        <f t="shared" si="8"/>
        <v>0</v>
      </c>
      <c r="G57" s="55">
        <f t="shared" si="8"/>
        <v>0</v>
      </c>
      <c r="H57" s="55">
        <f t="shared" si="8"/>
        <v>0</v>
      </c>
      <c r="I57" s="55">
        <f t="shared" si="8"/>
        <v>0</v>
      </c>
      <c r="J57" s="55">
        <f t="shared" si="8"/>
        <v>0</v>
      </c>
      <c r="K57" s="55">
        <f t="shared" si="8"/>
        <v>0</v>
      </c>
      <c r="L57" s="55">
        <f t="shared" si="8"/>
        <v>0</v>
      </c>
      <c r="M57" s="55">
        <f t="shared" si="8"/>
        <v>0</v>
      </c>
      <c r="N57" s="55">
        <f t="shared" si="8"/>
        <v>0</v>
      </c>
      <c r="O57" s="55">
        <f t="shared" si="8"/>
        <v>0</v>
      </c>
      <c r="P57" s="55">
        <f t="shared" si="8"/>
        <v>0</v>
      </c>
      <c r="Q57" s="55">
        <f t="shared" si="8"/>
        <v>0</v>
      </c>
      <c r="R57" s="55">
        <f t="shared" si="8"/>
        <v>0</v>
      </c>
      <c r="S57" s="55">
        <f t="shared" si="8"/>
        <v>0</v>
      </c>
      <c r="T57" s="55">
        <f t="shared" si="8"/>
        <v>8</v>
      </c>
      <c r="U57" s="55">
        <f t="shared" si="8"/>
        <v>0</v>
      </c>
      <c r="V57" s="55">
        <f t="shared" si="8"/>
        <v>0</v>
      </c>
      <c r="W57" s="55">
        <f t="shared" si="8"/>
        <v>0</v>
      </c>
      <c r="X57" s="55">
        <f t="shared" si="8"/>
        <v>3</v>
      </c>
      <c r="Y57" s="55">
        <f t="shared" si="8"/>
        <v>8</v>
      </c>
      <c r="Z57" s="55">
        <f t="shared" si="8"/>
        <v>0</v>
      </c>
      <c r="AA57" s="55">
        <f t="shared" si="8"/>
        <v>0</v>
      </c>
      <c r="AB57" s="55">
        <f t="shared" si="8"/>
        <v>0</v>
      </c>
      <c r="AC57" s="55">
        <f t="shared" si="8"/>
        <v>2</v>
      </c>
      <c r="AD57" s="55">
        <f t="shared" si="8"/>
        <v>8</v>
      </c>
      <c r="AE57" s="55">
        <f t="shared" si="8"/>
        <v>0</v>
      </c>
      <c r="AF57" s="55">
        <f t="shared" si="8"/>
        <v>0</v>
      </c>
      <c r="AG57" s="55">
        <f t="shared" si="8"/>
        <v>0</v>
      </c>
      <c r="AH57" s="55">
        <f t="shared" si="8"/>
        <v>2</v>
      </c>
      <c r="AI57" s="150">
        <f aca="true" t="shared" si="9" ref="AI57:AR57">SUM(AI58:AI68)</f>
        <v>8</v>
      </c>
      <c r="AJ57" s="55">
        <f t="shared" si="9"/>
        <v>0</v>
      </c>
      <c r="AK57" s="55">
        <f t="shared" si="9"/>
        <v>0</v>
      </c>
      <c r="AL57" s="55">
        <f t="shared" si="9"/>
        <v>0</v>
      </c>
      <c r="AM57" s="55">
        <f t="shared" si="9"/>
        <v>3</v>
      </c>
      <c r="AN57" s="55">
        <f t="shared" si="9"/>
        <v>56</v>
      </c>
      <c r="AO57" s="55">
        <f t="shared" si="9"/>
        <v>0</v>
      </c>
      <c r="AP57" s="55">
        <f t="shared" si="9"/>
        <v>0</v>
      </c>
      <c r="AQ57" s="55">
        <f t="shared" si="9"/>
        <v>0</v>
      </c>
      <c r="AR57" s="57">
        <f t="shared" si="9"/>
        <v>23</v>
      </c>
      <c r="AS57" s="58"/>
    </row>
    <row r="58" spans="1:45" ht="12.75">
      <c r="A58" s="101" t="s">
        <v>187</v>
      </c>
      <c r="B58" s="19" t="s">
        <v>115</v>
      </c>
      <c r="C58" s="54">
        <f t="shared" si="4"/>
        <v>8</v>
      </c>
      <c r="D58" s="61">
        <f t="shared" si="2"/>
        <v>3</v>
      </c>
      <c r="E58" s="116"/>
      <c r="F58" s="117"/>
      <c r="G58" s="30"/>
      <c r="H58" s="30"/>
      <c r="I58" s="31"/>
      <c r="J58" s="123"/>
      <c r="K58" s="124"/>
      <c r="L58" s="124"/>
      <c r="M58" s="124"/>
      <c r="N58" s="125"/>
      <c r="O58" s="29"/>
      <c r="P58" s="30"/>
      <c r="Q58" s="30"/>
      <c r="R58" s="30"/>
      <c r="S58" s="31"/>
      <c r="T58" s="32">
        <v>8</v>
      </c>
      <c r="U58" s="30">
        <v>0</v>
      </c>
      <c r="V58" s="30">
        <v>0</v>
      </c>
      <c r="W58" s="30" t="s">
        <v>26</v>
      </c>
      <c r="X58" s="134">
        <v>3</v>
      </c>
      <c r="Y58" s="29"/>
      <c r="Z58" s="30"/>
      <c r="AA58" s="30"/>
      <c r="AB58" s="30"/>
      <c r="AC58" s="31"/>
      <c r="AD58" s="29"/>
      <c r="AE58" s="30"/>
      <c r="AF58" s="30"/>
      <c r="AG58" s="30"/>
      <c r="AH58" s="31"/>
      <c r="AI58" s="121"/>
      <c r="AJ58" s="117"/>
      <c r="AK58" s="30"/>
      <c r="AL58" s="30"/>
      <c r="AM58" s="31"/>
      <c r="AN58" s="234"/>
      <c r="AO58" s="124"/>
      <c r="AP58" s="124"/>
      <c r="AQ58" s="261"/>
      <c r="AR58" s="262"/>
      <c r="AS58" s="263"/>
    </row>
    <row r="59" spans="1:45" ht="12.75">
      <c r="A59" s="101" t="s">
        <v>188</v>
      </c>
      <c r="B59" s="84" t="s">
        <v>117</v>
      </c>
      <c r="C59" s="54">
        <f t="shared" si="4"/>
        <v>8</v>
      </c>
      <c r="D59" s="61">
        <f t="shared" si="2"/>
        <v>2</v>
      </c>
      <c r="E59" s="80"/>
      <c r="F59" s="81"/>
      <c r="G59" s="38"/>
      <c r="H59" s="38"/>
      <c r="I59" s="39"/>
      <c r="J59" s="102"/>
      <c r="K59" s="103"/>
      <c r="L59" s="103"/>
      <c r="M59" s="103"/>
      <c r="N59" s="104"/>
      <c r="O59" s="37"/>
      <c r="P59" s="38"/>
      <c r="Q59" s="38"/>
      <c r="R59" s="38"/>
      <c r="S59" s="39"/>
      <c r="T59" s="40"/>
      <c r="U59" s="38"/>
      <c r="V59" s="38"/>
      <c r="W59" s="38"/>
      <c r="X59" s="105"/>
      <c r="Y59" s="37">
        <v>8</v>
      </c>
      <c r="Z59" s="38">
        <v>0</v>
      </c>
      <c r="AA59" s="38">
        <v>0</v>
      </c>
      <c r="AB59" s="38" t="s">
        <v>29</v>
      </c>
      <c r="AC59" s="39">
        <v>2</v>
      </c>
      <c r="AD59" s="37"/>
      <c r="AE59" s="38"/>
      <c r="AF59" s="38"/>
      <c r="AG59" s="38"/>
      <c r="AH59" s="39"/>
      <c r="AI59" s="106"/>
      <c r="AJ59" s="81"/>
      <c r="AK59" s="38"/>
      <c r="AL59" s="38"/>
      <c r="AM59" s="39"/>
      <c r="AN59" s="253"/>
      <c r="AO59" s="103"/>
      <c r="AP59" s="103"/>
      <c r="AQ59" s="255"/>
      <c r="AR59" s="256"/>
      <c r="AS59" s="264" t="s">
        <v>171</v>
      </c>
    </row>
    <row r="60" spans="1:45" ht="12.75">
      <c r="A60" s="101" t="s">
        <v>189</v>
      </c>
      <c r="B60" s="84" t="s">
        <v>119</v>
      </c>
      <c r="C60" s="54">
        <f t="shared" si="4"/>
        <v>8</v>
      </c>
      <c r="D60" s="61">
        <f t="shared" si="2"/>
        <v>2</v>
      </c>
      <c r="E60" s="80"/>
      <c r="F60" s="81"/>
      <c r="G60" s="38"/>
      <c r="H60" s="38"/>
      <c r="I60" s="39"/>
      <c r="J60" s="102"/>
      <c r="K60" s="103"/>
      <c r="L60" s="103"/>
      <c r="M60" s="103"/>
      <c r="N60" s="104"/>
      <c r="O60" s="37"/>
      <c r="P60" s="38"/>
      <c r="Q60" s="38"/>
      <c r="R60" s="38"/>
      <c r="S60" s="39"/>
      <c r="T60" s="40"/>
      <c r="U60" s="38"/>
      <c r="V60" s="38"/>
      <c r="W60" s="38"/>
      <c r="X60" s="105"/>
      <c r="Y60" s="37"/>
      <c r="Z60" s="38"/>
      <c r="AA60" s="38"/>
      <c r="AB60" s="38"/>
      <c r="AC60" s="39"/>
      <c r="AD60" s="37">
        <v>8</v>
      </c>
      <c r="AE60" s="38">
        <v>0</v>
      </c>
      <c r="AF60" s="38">
        <v>0</v>
      </c>
      <c r="AG60" s="38" t="s">
        <v>29</v>
      </c>
      <c r="AH60" s="39">
        <v>2</v>
      </c>
      <c r="AI60" s="106"/>
      <c r="AJ60" s="81"/>
      <c r="AK60" s="38"/>
      <c r="AL60" s="38"/>
      <c r="AM60" s="39"/>
      <c r="AN60" s="238"/>
      <c r="AO60" s="255"/>
      <c r="AP60" s="255"/>
      <c r="AQ60" s="255"/>
      <c r="AR60" s="256"/>
      <c r="AS60" s="246"/>
    </row>
    <row r="61" spans="1:45" ht="12.75">
      <c r="A61" s="135" t="s">
        <v>190</v>
      </c>
      <c r="B61" s="41" t="s">
        <v>110</v>
      </c>
      <c r="C61" s="54">
        <f t="shared" si="4"/>
        <v>8</v>
      </c>
      <c r="D61" s="61">
        <f t="shared" si="2"/>
        <v>3</v>
      </c>
      <c r="E61" s="80"/>
      <c r="F61" s="81"/>
      <c r="G61" s="38"/>
      <c r="H61" s="38"/>
      <c r="I61" s="39"/>
      <c r="J61" s="102"/>
      <c r="K61" s="103"/>
      <c r="L61" s="103"/>
      <c r="M61" s="103"/>
      <c r="N61" s="104"/>
      <c r="O61" s="37"/>
      <c r="P61" s="38"/>
      <c r="Q61" s="38"/>
      <c r="R61" s="38"/>
      <c r="S61" s="39"/>
      <c r="T61" s="40"/>
      <c r="U61" s="38"/>
      <c r="V61" s="38"/>
      <c r="W61" s="38"/>
      <c r="X61" s="105"/>
      <c r="Y61" s="37"/>
      <c r="Z61" s="38"/>
      <c r="AA61" s="38"/>
      <c r="AB61" s="38"/>
      <c r="AC61" s="39"/>
      <c r="AD61" s="37"/>
      <c r="AE61" s="38"/>
      <c r="AF61" s="38"/>
      <c r="AG61" s="38"/>
      <c r="AH61" s="39"/>
      <c r="AI61" s="106">
        <v>8</v>
      </c>
      <c r="AJ61" s="81">
        <v>0</v>
      </c>
      <c r="AK61" s="38">
        <v>0</v>
      </c>
      <c r="AL61" s="38" t="s">
        <v>26</v>
      </c>
      <c r="AM61" s="39">
        <v>3</v>
      </c>
      <c r="AN61" s="238"/>
      <c r="AO61" s="255"/>
      <c r="AP61" s="255"/>
      <c r="AQ61" s="255"/>
      <c r="AR61" s="256"/>
      <c r="AS61" s="246"/>
    </row>
    <row r="62" spans="1:45" ht="12.75">
      <c r="A62" s="135" t="s">
        <v>190</v>
      </c>
      <c r="B62" s="41" t="s">
        <v>109</v>
      </c>
      <c r="C62" s="54">
        <f t="shared" si="4"/>
        <v>8</v>
      </c>
      <c r="D62" s="61">
        <f t="shared" si="2"/>
        <v>2</v>
      </c>
      <c r="E62" s="80"/>
      <c r="F62" s="81"/>
      <c r="G62" s="38"/>
      <c r="H62" s="38"/>
      <c r="I62" s="39"/>
      <c r="J62" s="102"/>
      <c r="K62" s="103"/>
      <c r="L62" s="103"/>
      <c r="M62" s="103"/>
      <c r="N62" s="104"/>
      <c r="O62" s="37"/>
      <c r="P62" s="38"/>
      <c r="Q62" s="38"/>
      <c r="R62" s="38"/>
      <c r="S62" s="39"/>
      <c r="T62" s="40"/>
      <c r="U62" s="38"/>
      <c r="V62" s="38"/>
      <c r="W62" s="38"/>
      <c r="X62" s="105"/>
      <c r="Y62" s="37"/>
      <c r="Z62" s="38"/>
      <c r="AA62" s="38"/>
      <c r="AB62" s="38"/>
      <c r="AC62" s="39"/>
      <c r="AD62" s="37"/>
      <c r="AE62" s="38"/>
      <c r="AF62" s="38"/>
      <c r="AG62" s="38"/>
      <c r="AH62" s="39"/>
      <c r="AI62" s="106"/>
      <c r="AJ62" s="81"/>
      <c r="AK62" s="38"/>
      <c r="AL62" s="38"/>
      <c r="AM62" s="39"/>
      <c r="AN62" s="238">
        <v>8</v>
      </c>
      <c r="AO62" s="255">
        <v>0</v>
      </c>
      <c r="AP62" s="255">
        <v>0</v>
      </c>
      <c r="AQ62" s="255" t="s">
        <v>26</v>
      </c>
      <c r="AR62" s="256">
        <v>2</v>
      </c>
      <c r="AS62" s="246"/>
    </row>
    <row r="63" spans="1:45" ht="12.75">
      <c r="A63" s="135" t="s">
        <v>191</v>
      </c>
      <c r="B63" s="41" t="s">
        <v>122</v>
      </c>
      <c r="C63" s="54">
        <f t="shared" si="4"/>
        <v>8</v>
      </c>
      <c r="D63" s="61">
        <f t="shared" si="2"/>
        <v>2</v>
      </c>
      <c r="E63" s="80"/>
      <c r="F63" s="81"/>
      <c r="G63" s="38"/>
      <c r="H63" s="38"/>
      <c r="I63" s="39"/>
      <c r="J63" s="102"/>
      <c r="K63" s="103"/>
      <c r="L63" s="103"/>
      <c r="M63" s="103"/>
      <c r="N63" s="104"/>
      <c r="O63" s="37"/>
      <c r="P63" s="38"/>
      <c r="Q63" s="38"/>
      <c r="R63" s="38"/>
      <c r="S63" s="39"/>
      <c r="T63" s="40"/>
      <c r="U63" s="38"/>
      <c r="V63" s="38"/>
      <c r="W63" s="38"/>
      <c r="X63" s="105"/>
      <c r="Y63" s="37"/>
      <c r="Z63" s="38"/>
      <c r="AA63" s="38"/>
      <c r="AB63" s="38"/>
      <c r="AC63" s="39"/>
      <c r="AD63" s="37"/>
      <c r="AE63" s="38"/>
      <c r="AF63" s="38"/>
      <c r="AG63" s="38"/>
      <c r="AH63" s="39"/>
      <c r="AI63" s="106"/>
      <c r="AJ63" s="81"/>
      <c r="AK63" s="38"/>
      <c r="AL63" s="38"/>
      <c r="AM63" s="39"/>
      <c r="AN63" s="238">
        <v>8</v>
      </c>
      <c r="AO63" s="255">
        <v>0</v>
      </c>
      <c r="AP63" s="255">
        <v>0</v>
      </c>
      <c r="AQ63" s="255" t="s">
        <v>29</v>
      </c>
      <c r="AR63" s="256">
        <v>2</v>
      </c>
      <c r="AS63" s="246"/>
    </row>
    <row r="64" spans="1:45" ht="12.75">
      <c r="A64" s="135" t="s">
        <v>191</v>
      </c>
      <c r="B64" s="41" t="s">
        <v>122</v>
      </c>
      <c r="C64" s="54">
        <f t="shared" si="4"/>
        <v>8</v>
      </c>
      <c r="D64" s="61">
        <f t="shared" si="2"/>
        <v>2</v>
      </c>
      <c r="E64" s="80"/>
      <c r="F64" s="81"/>
      <c r="G64" s="38"/>
      <c r="H64" s="38"/>
      <c r="I64" s="39"/>
      <c r="J64" s="102"/>
      <c r="K64" s="103"/>
      <c r="L64" s="103"/>
      <c r="M64" s="103"/>
      <c r="N64" s="104"/>
      <c r="O64" s="37"/>
      <c r="P64" s="38"/>
      <c r="Q64" s="38"/>
      <c r="R64" s="38"/>
      <c r="S64" s="39"/>
      <c r="T64" s="40"/>
      <c r="U64" s="38"/>
      <c r="V64" s="38"/>
      <c r="W64" s="38"/>
      <c r="X64" s="105"/>
      <c r="Y64" s="37"/>
      <c r="Z64" s="38"/>
      <c r="AA64" s="38"/>
      <c r="AB64" s="38"/>
      <c r="AC64" s="39"/>
      <c r="AD64" s="37"/>
      <c r="AE64" s="38"/>
      <c r="AF64" s="38"/>
      <c r="AG64" s="38"/>
      <c r="AH64" s="39"/>
      <c r="AI64" s="106"/>
      <c r="AJ64" s="81"/>
      <c r="AK64" s="38"/>
      <c r="AL64" s="38"/>
      <c r="AM64" s="39"/>
      <c r="AN64" s="238">
        <v>8</v>
      </c>
      <c r="AO64" s="255">
        <v>0</v>
      </c>
      <c r="AP64" s="255">
        <v>0</v>
      </c>
      <c r="AQ64" s="255" t="s">
        <v>29</v>
      </c>
      <c r="AR64" s="256">
        <v>2</v>
      </c>
      <c r="AS64" s="246"/>
    </row>
    <row r="65" spans="1:45" ht="12.75">
      <c r="A65" s="135" t="s">
        <v>190</v>
      </c>
      <c r="B65" s="41" t="s">
        <v>122</v>
      </c>
      <c r="C65" s="54">
        <f t="shared" si="4"/>
        <v>8</v>
      </c>
      <c r="D65" s="61">
        <f t="shared" si="2"/>
        <v>3</v>
      </c>
      <c r="E65" s="80"/>
      <c r="F65" s="81"/>
      <c r="G65" s="38"/>
      <c r="H65" s="38"/>
      <c r="I65" s="39"/>
      <c r="J65" s="102"/>
      <c r="K65" s="103"/>
      <c r="L65" s="103"/>
      <c r="M65" s="103"/>
      <c r="N65" s="104"/>
      <c r="O65" s="37"/>
      <c r="P65" s="38"/>
      <c r="Q65" s="38"/>
      <c r="R65" s="38"/>
      <c r="S65" s="39"/>
      <c r="T65" s="40"/>
      <c r="U65" s="38"/>
      <c r="V65" s="38"/>
      <c r="W65" s="38"/>
      <c r="X65" s="105"/>
      <c r="Y65" s="37"/>
      <c r="Z65" s="38"/>
      <c r="AA65" s="38"/>
      <c r="AB65" s="38"/>
      <c r="AC65" s="39"/>
      <c r="AD65" s="37"/>
      <c r="AE65" s="38"/>
      <c r="AF65" s="38"/>
      <c r="AG65" s="38"/>
      <c r="AH65" s="39"/>
      <c r="AI65" s="106"/>
      <c r="AJ65" s="81"/>
      <c r="AK65" s="38"/>
      <c r="AL65" s="38"/>
      <c r="AM65" s="39"/>
      <c r="AN65" s="238">
        <v>8</v>
      </c>
      <c r="AO65" s="255">
        <v>0</v>
      </c>
      <c r="AP65" s="255">
        <v>0</v>
      </c>
      <c r="AQ65" s="255" t="s">
        <v>29</v>
      </c>
      <c r="AR65" s="256">
        <v>3</v>
      </c>
      <c r="AS65" s="248"/>
    </row>
    <row r="66" spans="1:45" ht="12.75">
      <c r="A66" s="135" t="s">
        <v>191</v>
      </c>
      <c r="B66" s="41" t="s">
        <v>111</v>
      </c>
      <c r="C66" s="54">
        <f t="shared" si="4"/>
        <v>8</v>
      </c>
      <c r="D66" s="61">
        <f t="shared" si="2"/>
        <v>2</v>
      </c>
      <c r="E66" s="80"/>
      <c r="F66" s="81"/>
      <c r="G66" s="38"/>
      <c r="H66" s="38"/>
      <c r="I66" s="39"/>
      <c r="J66" s="80"/>
      <c r="K66" s="81"/>
      <c r="L66" s="38"/>
      <c r="M66" s="38"/>
      <c r="N66" s="39"/>
      <c r="O66" s="80"/>
      <c r="P66" s="81"/>
      <c r="Q66" s="38"/>
      <c r="R66" s="38"/>
      <c r="S66" s="39"/>
      <c r="T66" s="80"/>
      <c r="U66" s="81"/>
      <c r="V66" s="38"/>
      <c r="W66" s="38"/>
      <c r="X66" s="39"/>
      <c r="Y66" s="80"/>
      <c r="Z66" s="81"/>
      <c r="AA66" s="38"/>
      <c r="AB66" s="38"/>
      <c r="AC66" s="39"/>
      <c r="AD66" s="80"/>
      <c r="AE66" s="81"/>
      <c r="AF66" s="38"/>
      <c r="AG66" s="38"/>
      <c r="AH66" s="39"/>
      <c r="AI66" s="40"/>
      <c r="AJ66" s="38"/>
      <c r="AK66" s="38"/>
      <c r="AL66" s="38"/>
      <c r="AM66" s="39"/>
      <c r="AN66" s="238">
        <v>8</v>
      </c>
      <c r="AO66" s="255">
        <v>0</v>
      </c>
      <c r="AP66" s="255">
        <v>0</v>
      </c>
      <c r="AQ66" s="255" t="s">
        <v>29</v>
      </c>
      <c r="AR66" s="256">
        <v>2</v>
      </c>
      <c r="AS66" s="263"/>
    </row>
    <row r="67" spans="1:45" ht="12.75">
      <c r="A67" s="59" t="s">
        <v>192</v>
      </c>
      <c r="B67" s="34" t="s">
        <v>125</v>
      </c>
      <c r="C67" s="54">
        <f t="shared" si="4"/>
        <v>16</v>
      </c>
      <c r="D67" s="61">
        <f t="shared" si="2"/>
        <v>4</v>
      </c>
      <c r="E67" s="80"/>
      <c r="F67" s="81"/>
      <c r="G67" s="38"/>
      <c r="H67" s="38"/>
      <c r="I67" s="39"/>
      <c r="J67" s="80"/>
      <c r="K67" s="81"/>
      <c r="L67" s="38"/>
      <c r="M67" s="38"/>
      <c r="N67" s="39"/>
      <c r="O67" s="80"/>
      <c r="P67" s="81"/>
      <c r="Q67" s="38"/>
      <c r="R67" s="38"/>
      <c r="S67" s="39"/>
      <c r="T67" s="80"/>
      <c r="U67" s="81"/>
      <c r="V67" s="38"/>
      <c r="W67" s="38"/>
      <c r="X67" s="39"/>
      <c r="Y67" s="80"/>
      <c r="Z67" s="81"/>
      <c r="AA67" s="38"/>
      <c r="AB67" s="38"/>
      <c r="AC67" s="39"/>
      <c r="AD67" s="80"/>
      <c r="AE67" s="81"/>
      <c r="AF67" s="38"/>
      <c r="AG67" s="38"/>
      <c r="AH67" s="39"/>
      <c r="AI67" s="40"/>
      <c r="AJ67" s="38"/>
      <c r="AK67" s="38"/>
      <c r="AL67" s="38"/>
      <c r="AM67" s="39"/>
      <c r="AN67" s="238">
        <v>16</v>
      </c>
      <c r="AO67" s="255">
        <v>0</v>
      </c>
      <c r="AP67" s="255">
        <v>0</v>
      </c>
      <c r="AQ67" s="255" t="s">
        <v>29</v>
      </c>
      <c r="AR67" s="256">
        <v>4</v>
      </c>
      <c r="AS67" s="265"/>
    </row>
    <row r="68" spans="1:45" ht="12.75">
      <c r="A68" s="59" t="s">
        <v>193</v>
      </c>
      <c r="B68" s="34" t="s">
        <v>128</v>
      </c>
      <c r="C68" s="54">
        <f t="shared" si="4"/>
        <v>0</v>
      </c>
      <c r="D68" s="61">
        <f t="shared" si="2"/>
        <v>8</v>
      </c>
      <c r="E68" s="139"/>
      <c r="F68" s="140"/>
      <c r="G68" s="141"/>
      <c r="H68" s="141"/>
      <c r="I68" s="142"/>
      <c r="J68" s="139"/>
      <c r="K68" s="140"/>
      <c r="L68" s="141"/>
      <c r="M68" s="141"/>
      <c r="N68" s="142"/>
      <c r="O68" s="139"/>
      <c r="P68" s="140"/>
      <c r="Q68" s="141"/>
      <c r="R68" s="141"/>
      <c r="S68" s="142"/>
      <c r="T68" s="139"/>
      <c r="U68" s="140"/>
      <c r="V68" s="141"/>
      <c r="W68" s="141"/>
      <c r="X68" s="142"/>
      <c r="Y68" s="139"/>
      <c r="Z68" s="140"/>
      <c r="AA68" s="141"/>
      <c r="AB68" s="141"/>
      <c r="AC68" s="142"/>
      <c r="AD68" s="139"/>
      <c r="AE68" s="140"/>
      <c r="AF68" s="141"/>
      <c r="AG68" s="141"/>
      <c r="AH68" s="142"/>
      <c r="AI68" s="143"/>
      <c r="AJ68" s="141"/>
      <c r="AK68" s="141"/>
      <c r="AL68" s="141"/>
      <c r="AM68" s="142"/>
      <c r="AN68" s="247">
        <v>0</v>
      </c>
      <c r="AO68" s="266">
        <v>0</v>
      </c>
      <c r="AP68" s="266">
        <v>0</v>
      </c>
      <c r="AQ68" s="266" t="s">
        <v>29</v>
      </c>
      <c r="AR68" s="267">
        <v>8</v>
      </c>
      <c r="AS68" s="265"/>
    </row>
    <row r="69" spans="1:45" ht="12.75">
      <c r="A69" s="52" t="s">
        <v>129</v>
      </c>
      <c r="B69" s="56" t="s">
        <v>130</v>
      </c>
      <c r="C69" s="54">
        <f t="shared" si="4"/>
        <v>0</v>
      </c>
      <c r="D69" s="243">
        <f>SUM(D70)</f>
        <v>15</v>
      </c>
      <c r="E69" s="150">
        <f aca="true" t="shared" si="10" ref="E69:AR69">SUM(E70)</f>
        <v>0</v>
      </c>
      <c r="F69" s="55">
        <f t="shared" si="10"/>
        <v>0</v>
      </c>
      <c r="G69" s="55">
        <f t="shared" si="10"/>
        <v>0</v>
      </c>
      <c r="H69" s="55">
        <f t="shared" si="10"/>
        <v>0</v>
      </c>
      <c r="I69" s="55">
        <f t="shared" si="10"/>
        <v>0</v>
      </c>
      <c r="J69" s="55">
        <f t="shared" si="10"/>
        <v>0</v>
      </c>
      <c r="K69" s="55">
        <f t="shared" si="10"/>
        <v>0</v>
      </c>
      <c r="L69" s="55">
        <f t="shared" si="10"/>
        <v>0</v>
      </c>
      <c r="M69" s="55">
        <f t="shared" si="10"/>
        <v>0</v>
      </c>
      <c r="N69" s="55">
        <f t="shared" si="10"/>
        <v>0</v>
      </c>
      <c r="O69" s="55">
        <f t="shared" si="10"/>
        <v>0</v>
      </c>
      <c r="P69" s="55">
        <f t="shared" si="10"/>
        <v>0</v>
      </c>
      <c r="Q69" s="55">
        <f t="shared" si="10"/>
        <v>0</v>
      </c>
      <c r="R69" s="55">
        <f t="shared" si="10"/>
        <v>0</v>
      </c>
      <c r="S69" s="55">
        <f t="shared" si="10"/>
        <v>0</v>
      </c>
      <c r="T69" s="55">
        <f t="shared" si="10"/>
        <v>0</v>
      </c>
      <c r="U69" s="55">
        <f t="shared" si="10"/>
        <v>0</v>
      </c>
      <c r="V69" s="55">
        <f t="shared" si="10"/>
        <v>0</v>
      </c>
      <c r="W69" s="55">
        <f t="shared" si="10"/>
        <v>0</v>
      </c>
      <c r="X69" s="55">
        <f t="shared" si="10"/>
        <v>0</v>
      </c>
      <c r="Y69" s="55">
        <f t="shared" si="10"/>
        <v>0</v>
      </c>
      <c r="Z69" s="55">
        <f t="shared" si="10"/>
        <v>0</v>
      </c>
      <c r="AA69" s="55">
        <f t="shared" si="10"/>
        <v>0</v>
      </c>
      <c r="AB69" s="55">
        <f t="shared" si="10"/>
        <v>0</v>
      </c>
      <c r="AC69" s="55">
        <f t="shared" si="10"/>
        <v>0</v>
      </c>
      <c r="AD69" s="55">
        <f t="shared" si="10"/>
        <v>0</v>
      </c>
      <c r="AE69" s="55">
        <f t="shared" si="10"/>
        <v>0</v>
      </c>
      <c r="AF69" s="55">
        <f t="shared" si="10"/>
        <v>0</v>
      </c>
      <c r="AG69" s="55">
        <f t="shared" si="10"/>
        <v>0</v>
      </c>
      <c r="AH69" s="55">
        <f t="shared" si="10"/>
        <v>0</v>
      </c>
      <c r="AI69" s="55">
        <f t="shared" si="10"/>
        <v>0</v>
      </c>
      <c r="AJ69" s="55">
        <f t="shared" si="10"/>
        <v>0</v>
      </c>
      <c r="AK69" s="55">
        <f t="shared" si="10"/>
        <v>0</v>
      </c>
      <c r="AL69" s="55">
        <f t="shared" si="10"/>
        <v>0</v>
      </c>
      <c r="AM69" s="55">
        <f t="shared" si="10"/>
        <v>0</v>
      </c>
      <c r="AN69" s="55">
        <f t="shared" si="10"/>
        <v>0</v>
      </c>
      <c r="AO69" s="55">
        <f t="shared" si="10"/>
        <v>0</v>
      </c>
      <c r="AP69" s="55">
        <f t="shared" si="10"/>
        <v>0</v>
      </c>
      <c r="AQ69" s="55">
        <f t="shared" si="10"/>
        <v>0</v>
      </c>
      <c r="AR69" s="57">
        <f t="shared" si="10"/>
        <v>15</v>
      </c>
      <c r="AS69" s="58"/>
    </row>
    <row r="70" spans="1:45" ht="13.5" thickBot="1">
      <c r="A70" s="268" t="s">
        <v>194</v>
      </c>
      <c r="B70" s="84" t="s">
        <v>132</v>
      </c>
      <c r="C70" s="269">
        <f t="shared" si="4"/>
        <v>0</v>
      </c>
      <c r="D70" s="270">
        <f t="shared" si="2"/>
        <v>15</v>
      </c>
      <c r="E70" s="128"/>
      <c r="F70" s="129"/>
      <c r="G70" s="43"/>
      <c r="H70" s="43"/>
      <c r="I70" s="44"/>
      <c r="J70" s="128"/>
      <c r="K70" s="129"/>
      <c r="L70" s="43"/>
      <c r="M70" s="43"/>
      <c r="N70" s="44"/>
      <c r="O70" s="128"/>
      <c r="P70" s="129"/>
      <c r="Q70" s="43"/>
      <c r="R70" s="43"/>
      <c r="S70" s="44"/>
      <c r="T70" s="128"/>
      <c r="U70" s="129"/>
      <c r="V70" s="43"/>
      <c r="W70" s="43"/>
      <c r="X70" s="44"/>
      <c r="Y70" s="128"/>
      <c r="Z70" s="129"/>
      <c r="AA70" s="43"/>
      <c r="AB70" s="43"/>
      <c r="AC70" s="44"/>
      <c r="AD70" s="128"/>
      <c r="AE70" s="129"/>
      <c r="AF70" s="43"/>
      <c r="AG70" s="43"/>
      <c r="AH70" s="44"/>
      <c r="AI70" s="45"/>
      <c r="AJ70" s="43"/>
      <c r="AK70" s="43"/>
      <c r="AL70" s="43"/>
      <c r="AM70" s="44"/>
      <c r="AN70" s="271">
        <v>0</v>
      </c>
      <c r="AO70" s="272">
        <v>0</v>
      </c>
      <c r="AP70" s="272">
        <v>0</v>
      </c>
      <c r="AQ70" s="272" t="s">
        <v>29</v>
      </c>
      <c r="AR70" s="273">
        <v>15</v>
      </c>
      <c r="AS70" s="274"/>
    </row>
    <row r="71" spans="1:45" ht="14.25" thickBot="1" thickTop="1">
      <c r="A71" s="275"/>
      <c r="B71" s="152" t="s">
        <v>133</v>
      </c>
      <c r="C71" s="153">
        <f t="shared" si="4"/>
        <v>576</v>
      </c>
      <c r="D71" s="276">
        <f aca="true" t="shared" si="11" ref="D71:AR71">D69+D57+D50+D36+D24+D17+D9</f>
        <v>210</v>
      </c>
      <c r="E71" s="155">
        <f t="shared" si="11"/>
        <v>72</v>
      </c>
      <c r="F71" s="156">
        <f t="shared" si="11"/>
        <v>0</v>
      </c>
      <c r="G71" s="156">
        <f t="shared" si="11"/>
        <v>0</v>
      </c>
      <c r="H71" s="156">
        <f t="shared" si="11"/>
        <v>0</v>
      </c>
      <c r="I71" s="157">
        <f t="shared" si="11"/>
        <v>24</v>
      </c>
      <c r="J71" s="155">
        <f t="shared" si="11"/>
        <v>72</v>
      </c>
      <c r="K71" s="156">
        <f t="shared" si="11"/>
        <v>0</v>
      </c>
      <c r="L71" s="156">
        <f t="shared" si="11"/>
        <v>0</v>
      </c>
      <c r="M71" s="156">
        <f t="shared" si="11"/>
        <v>0</v>
      </c>
      <c r="N71" s="158">
        <f t="shared" si="11"/>
        <v>28</v>
      </c>
      <c r="O71" s="159">
        <f t="shared" si="11"/>
        <v>68</v>
      </c>
      <c r="P71" s="156">
        <f t="shared" si="11"/>
        <v>0</v>
      </c>
      <c r="Q71" s="156">
        <f t="shared" si="11"/>
        <v>0</v>
      </c>
      <c r="R71" s="156">
        <f t="shared" si="11"/>
        <v>0</v>
      </c>
      <c r="S71" s="156">
        <f t="shared" si="11"/>
        <v>25</v>
      </c>
      <c r="T71" s="155">
        <f t="shared" si="11"/>
        <v>72</v>
      </c>
      <c r="U71" s="156">
        <f t="shared" si="11"/>
        <v>0</v>
      </c>
      <c r="V71" s="156">
        <f t="shared" si="11"/>
        <v>0</v>
      </c>
      <c r="W71" s="156">
        <f t="shared" si="11"/>
        <v>0</v>
      </c>
      <c r="X71" s="158">
        <f t="shared" si="11"/>
        <v>23</v>
      </c>
      <c r="Y71" s="159">
        <f t="shared" si="11"/>
        <v>76</v>
      </c>
      <c r="Z71" s="156">
        <f t="shared" si="11"/>
        <v>0</v>
      </c>
      <c r="AA71" s="156">
        <f t="shared" si="11"/>
        <v>0</v>
      </c>
      <c r="AB71" s="156">
        <f t="shared" si="11"/>
        <v>0</v>
      </c>
      <c r="AC71" s="156">
        <f t="shared" si="11"/>
        <v>24</v>
      </c>
      <c r="AD71" s="155">
        <f t="shared" si="11"/>
        <v>84</v>
      </c>
      <c r="AE71" s="156">
        <f t="shared" si="11"/>
        <v>0</v>
      </c>
      <c r="AF71" s="156">
        <f t="shared" si="11"/>
        <v>0</v>
      </c>
      <c r="AG71" s="156">
        <f t="shared" si="11"/>
        <v>0</v>
      </c>
      <c r="AH71" s="158">
        <f t="shared" si="11"/>
        <v>26</v>
      </c>
      <c r="AI71" s="159">
        <f t="shared" si="11"/>
        <v>64</v>
      </c>
      <c r="AJ71" s="156">
        <f t="shared" si="11"/>
        <v>0</v>
      </c>
      <c r="AK71" s="156">
        <f t="shared" si="11"/>
        <v>0</v>
      </c>
      <c r="AL71" s="156">
        <f t="shared" si="11"/>
        <v>0</v>
      </c>
      <c r="AM71" s="157">
        <f t="shared" si="11"/>
        <v>20</v>
      </c>
      <c r="AN71" s="155">
        <f t="shared" si="11"/>
        <v>68</v>
      </c>
      <c r="AO71" s="157">
        <f t="shared" si="11"/>
        <v>0</v>
      </c>
      <c r="AP71" s="157">
        <f t="shared" si="11"/>
        <v>0</v>
      </c>
      <c r="AQ71" s="157">
        <f t="shared" si="11"/>
        <v>0</v>
      </c>
      <c r="AR71" s="157">
        <f t="shared" si="11"/>
        <v>40</v>
      </c>
      <c r="AS71" s="160"/>
    </row>
    <row r="72" spans="1:45" ht="12.75">
      <c r="A72" s="277"/>
      <c r="B72" s="19" t="s">
        <v>134</v>
      </c>
      <c r="C72" s="162">
        <f>H72+M72+R72+W72+AB72+AG72+AL72</f>
        <v>2</v>
      </c>
      <c r="D72" s="163"/>
      <c r="E72" s="164"/>
      <c r="F72" s="165"/>
      <c r="G72" s="165"/>
      <c r="H72" s="166">
        <f>COUNTIF(H$10:H$70,"*s*")</f>
        <v>0</v>
      </c>
      <c r="I72" s="167"/>
      <c r="J72" s="164"/>
      <c r="K72" s="165"/>
      <c r="L72" s="165"/>
      <c r="M72" s="165">
        <f>COUNTIF(M$10:M$70,"*s*")</f>
        <v>2</v>
      </c>
      <c r="N72" s="167"/>
      <c r="O72" s="164"/>
      <c r="P72" s="165"/>
      <c r="Q72" s="165"/>
      <c r="R72" s="165">
        <f>COUNTIF(R$10:R$70,"*s*")</f>
        <v>0</v>
      </c>
      <c r="S72" s="167"/>
      <c r="T72" s="164"/>
      <c r="U72" s="165"/>
      <c r="V72" s="165"/>
      <c r="W72" s="165">
        <f>COUNTIF(W$10:W$70,"*s*")</f>
        <v>0</v>
      </c>
      <c r="X72" s="167"/>
      <c r="Y72" s="164"/>
      <c r="Z72" s="165"/>
      <c r="AA72" s="165"/>
      <c r="AB72" s="165">
        <f>COUNTIF(AB$10:AB$70,"*s*")</f>
        <v>0</v>
      </c>
      <c r="AC72" s="167"/>
      <c r="AD72" s="164"/>
      <c r="AE72" s="165"/>
      <c r="AF72" s="165"/>
      <c r="AG72" s="165">
        <f>COUNTIF(AG$10:AG$70,"*s*")</f>
        <v>0</v>
      </c>
      <c r="AH72" s="167"/>
      <c r="AI72" s="168"/>
      <c r="AJ72" s="165"/>
      <c r="AK72" s="165"/>
      <c r="AL72" s="165">
        <f>COUNTIF(AL$10:AL$70,"*s*")</f>
        <v>0</v>
      </c>
      <c r="AM72" s="167"/>
      <c r="AN72" s="278"/>
      <c r="AO72" s="279"/>
      <c r="AP72" s="279"/>
      <c r="AQ72" s="280">
        <f>COUNTIF(AQ$10:AQ$70,"*s*")</f>
        <v>0</v>
      </c>
      <c r="AR72" s="281"/>
      <c r="AS72" s="62"/>
    </row>
    <row r="73" spans="1:45" ht="12.75">
      <c r="A73" s="277"/>
      <c r="B73" s="84" t="s">
        <v>135</v>
      </c>
      <c r="C73" s="169">
        <f>H73+M73+R73+W73+AB73+AG73+AL73</f>
        <v>29</v>
      </c>
      <c r="D73" s="36"/>
      <c r="E73" s="170"/>
      <c r="F73" s="166"/>
      <c r="G73" s="166"/>
      <c r="H73" s="166">
        <f>COUNTIF(H$12:H$72,"*v*")</f>
        <v>4</v>
      </c>
      <c r="I73" s="171"/>
      <c r="J73" s="170"/>
      <c r="K73" s="166"/>
      <c r="L73" s="166"/>
      <c r="M73" s="165">
        <v>2</v>
      </c>
      <c r="N73" s="171"/>
      <c r="O73" s="170"/>
      <c r="P73" s="166"/>
      <c r="Q73" s="166"/>
      <c r="R73" s="165">
        <f>COUNTIF(R$10:R$70,"*v*")</f>
        <v>3</v>
      </c>
      <c r="S73" s="171"/>
      <c r="T73" s="170"/>
      <c r="U73" s="166"/>
      <c r="V73" s="166"/>
      <c r="W73" s="165">
        <f>COUNTIF(W$10:W$70,"*v*")</f>
        <v>6</v>
      </c>
      <c r="X73" s="171"/>
      <c r="Y73" s="170"/>
      <c r="Z73" s="166"/>
      <c r="AA73" s="166"/>
      <c r="AB73" s="165">
        <f>COUNTIF(AB$10:AB$70,"*v*")</f>
        <v>4</v>
      </c>
      <c r="AC73" s="171"/>
      <c r="AD73" s="170"/>
      <c r="AE73" s="166"/>
      <c r="AF73" s="166"/>
      <c r="AG73" s="165">
        <f>COUNTIF(AG$10:AG$70,"*v*")</f>
        <v>5</v>
      </c>
      <c r="AH73" s="171"/>
      <c r="AI73" s="172"/>
      <c r="AJ73" s="166"/>
      <c r="AK73" s="166"/>
      <c r="AL73" s="165">
        <f>COUNTIF(AL$10:AL$70,"*v*")</f>
        <v>5</v>
      </c>
      <c r="AM73" s="171"/>
      <c r="AN73" s="238"/>
      <c r="AO73" s="103"/>
      <c r="AP73" s="103"/>
      <c r="AQ73" s="255">
        <f>COUNTIF(AQ$10:AQ$70,"*v*")</f>
        <v>1</v>
      </c>
      <c r="AR73" s="256"/>
      <c r="AS73" s="46"/>
    </row>
    <row r="74" spans="1:45" ht="13.5" thickBot="1">
      <c r="A74" s="282"/>
      <c r="B74" s="109" t="s">
        <v>136</v>
      </c>
      <c r="C74" s="283">
        <f>H74+M74+R74+W74+AB74+AG74+AL74</f>
        <v>13</v>
      </c>
      <c r="D74" s="127"/>
      <c r="E74" s="176"/>
      <c r="F74" s="147"/>
      <c r="G74" s="147"/>
      <c r="H74" s="284">
        <v>1</v>
      </c>
      <c r="I74" s="148"/>
      <c r="J74" s="176"/>
      <c r="K74" s="147"/>
      <c r="L74" s="147"/>
      <c r="M74" s="147">
        <f>COUNTIF(M$12:M$72,"*f*")</f>
        <v>2</v>
      </c>
      <c r="N74" s="148"/>
      <c r="O74" s="176"/>
      <c r="P74" s="147"/>
      <c r="Q74" s="147"/>
      <c r="R74" s="165">
        <f>COUNTIF(R$10:R$70,"*f*")</f>
        <v>3</v>
      </c>
      <c r="S74" s="148"/>
      <c r="T74" s="176"/>
      <c r="U74" s="147"/>
      <c r="V74" s="147"/>
      <c r="W74" s="165">
        <f>COUNTIF(W$10:W$70,"*f*")</f>
        <v>1</v>
      </c>
      <c r="X74" s="148"/>
      <c r="Y74" s="176"/>
      <c r="Z74" s="147"/>
      <c r="AA74" s="147"/>
      <c r="AB74" s="165">
        <f>COUNTIF(AB$10:AB$70,"*f*")</f>
        <v>3</v>
      </c>
      <c r="AC74" s="148"/>
      <c r="AD74" s="176"/>
      <c r="AE74" s="147"/>
      <c r="AF74" s="147"/>
      <c r="AG74" s="165">
        <f>COUNTIF(AG$10:AG$70,"*f*")</f>
        <v>2</v>
      </c>
      <c r="AH74" s="148"/>
      <c r="AI74" s="146"/>
      <c r="AJ74" s="147"/>
      <c r="AK74" s="147"/>
      <c r="AL74" s="165">
        <f>COUNTIF(AL$10:AL$70,"*f*")</f>
        <v>1</v>
      </c>
      <c r="AM74" s="148"/>
      <c r="AN74" s="285"/>
      <c r="AO74" s="286"/>
      <c r="AP74" s="286"/>
      <c r="AQ74" s="261">
        <f>COUNTIF(AQ$10:AQ$70,"*f*")</f>
        <v>8</v>
      </c>
      <c r="AR74" s="287"/>
      <c r="AS74" s="68"/>
    </row>
    <row r="75" spans="1:45" ht="13.5" thickBot="1">
      <c r="A75" s="288"/>
      <c r="B75" s="178" t="s">
        <v>137</v>
      </c>
      <c r="C75" s="179">
        <f>H75+M75+R75+W75+AB75+AG75+AL75</f>
        <v>44</v>
      </c>
      <c r="D75" s="289"/>
      <c r="E75" s="181"/>
      <c r="F75" s="182"/>
      <c r="G75" s="182"/>
      <c r="H75" s="182">
        <f>SUM(H72:H74)</f>
        <v>5</v>
      </c>
      <c r="I75" s="183"/>
      <c r="J75" s="290"/>
      <c r="K75" s="182"/>
      <c r="L75" s="182"/>
      <c r="M75" s="182">
        <f>SUM(M72:M74)</f>
        <v>6</v>
      </c>
      <c r="N75" s="291"/>
      <c r="O75" s="181"/>
      <c r="P75" s="182"/>
      <c r="Q75" s="182"/>
      <c r="R75" s="184">
        <f>SUM(R72:R74)</f>
        <v>6</v>
      </c>
      <c r="S75" s="183"/>
      <c r="T75" s="290"/>
      <c r="U75" s="182"/>
      <c r="V75" s="182"/>
      <c r="W75" s="182">
        <f>SUM(W72:W74)</f>
        <v>7</v>
      </c>
      <c r="X75" s="291"/>
      <c r="Y75" s="181"/>
      <c r="Z75" s="182"/>
      <c r="AA75" s="182"/>
      <c r="AB75" s="182">
        <f>SUM(AB72:AB74)</f>
        <v>7</v>
      </c>
      <c r="AC75" s="183"/>
      <c r="AD75" s="290"/>
      <c r="AE75" s="182"/>
      <c r="AF75" s="182"/>
      <c r="AG75" s="182">
        <f>SUM(AG72:AG74)</f>
        <v>7</v>
      </c>
      <c r="AH75" s="291"/>
      <c r="AI75" s="181"/>
      <c r="AJ75" s="182"/>
      <c r="AK75" s="182"/>
      <c r="AL75" s="182">
        <f>SUM(AL72:AL74)</f>
        <v>6</v>
      </c>
      <c r="AM75" s="183"/>
      <c r="AN75" s="292"/>
      <c r="AO75" s="293"/>
      <c r="AP75" s="293"/>
      <c r="AQ75" s="294">
        <f>SUM(AQ72:AQ74)</f>
        <v>9</v>
      </c>
      <c r="AR75" s="295"/>
      <c r="AS75" s="185"/>
    </row>
    <row r="76" ht="13.5" thickTop="1"/>
  </sheetData>
  <mergeCells count="10">
    <mergeCell ref="A1:AS1"/>
    <mergeCell ref="A2:AS2"/>
    <mergeCell ref="A3:AS3"/>
    <mergeCell ref="A6:A8"/>
    <mergeCell ref="B6:B8"/>
    <mergeCell ref="C6:D6"/>
    <mergeCell ref="E6:AR6"/>
    <mergeCell ref="AS6:AS8"/>
    <mergeCell ref="C7:C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70" r:id="rId3"/>
  <headerFooter alignWithMargins="0">
    <oddHeader>&amp;LBudapesti Műszaki Főiskola
Keleti Károly Gazdasági Főiskolai Kar&amp;RÉrvényes: 2003/2004-es tanévtől</oddHeader>
    <oddFooter>&amp;LBudapest, &amp;D&amp;CLevelező tagozat
Műszaki menedzser szak
Médiatechnológia szakirány
&amp;P. oldal</oddFooter>
  </headerFooter>
  <rowBreaks count="1" manualBreakCount="1">
    <brk id="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9">
    <pageSetUpPr fitToPage="1"/>
  </sheetPr>
  <dimension ref="A1:J80"/>
  <sheetViews>
    <sheetView workbookViewId="0" topLeftCell="A64">
      <selection activeCell="A64" sqref="A1:E16384"/>
    </sheetView>
  </sheetViews>
  <sheetFormatPr defaultColWidth="9.00390625" defaultRowHeight="12.75"/>
  <cols>
    <col min="1" max="1" width="14.125" style="469" customWidth="1"/>
    <col min="2" max="2" width="24.625" style="469" customWidth="1"/>
    <col min="3" max="3" width="11.625" style="469" customWidth="1"/>
    <col min="4" max="4" width="19.25390625" style="469" customWidth="1"/>
    <col min="5" max="5" width="12.00390625" style="469" customWidth="1"/>
    <col min="6" max="6" width="14.625" style="0" customWidth="1"/>
    <col min="7" max="7" width="16.875" style="0" customWidth="1"/>
    <col min="8" max="8" width="14.00390625" style="0" customWidth="1"/>
  </cols>
  <sheetData>
    <row r="1" spans="1:8" ht="12" customHeight="1">
      <c r="A1" s="405"/>
      <c r="B1" s="405"/>
      <c r="C1" s="405"/>
      <c r="D1" s="406"/>
      <c r="E1" s="406"/>
      <c r="F1" s="328"/>
      <c r="G1" s="328"/>
      <c r="H1" s="390"/>
    </row>
    <row r="2" spans="1:5" ht="12" customHeight="1" thickBot="1">
      <c r="A2" s="407"/>
      <c r="B2" s="408"/>
      <c r="C2" s="409"/>
      <c r="D2" s="409"/>
      <c r="E2" s="409"/>
    </row>
    <row r="3" spans="1:8" ht="16.5" thickBot="1">
      <c r="A3" s="410" t="s">
        <v>207</v>
      </c>
      <c r="B3" s="411"/>
      <c r="C3" s="411"/>
      <c r="D3" s="412"/>
      <c r="E3" s="413" t="s">
        <v>208</v>
      </c>
      <c r="F3" s="333"/>
      <c r="G3" s="333"/>
      <c r="H3" s="334"/>
    </row>
    <row r="4" spans="1:8" ht="12.75">
      <c r="A4" s="414" t="s">
        <v>209</v>
      </c>
      <c r="B4" s="571" t="s">
        <v>210</v>
      </c>
      <c r="C4" s="572"/>
      <c r="D4" s="415" t="s">
        <v>342</v>
      </c>
      <c r="E4" s="416"/>
      <c r="F4" s="563" t="s">
        <v>212</v>
      </c>
      <c r="G4" s="520"/>
      <c r="H4" s="336" t="s">
        <v>343</v>
      </c>
    </row>
    <row r="5" spans="1:8" ht="12.75">
      <c r="A5" s="417"/>
      <c r="B5" s="575" t="s">
        <v>214</v>
      </c>
      <c r="C5" s="576"/>
      <c r="D5" s="418" t="s">
        <v>344</v>
      </c>
      <c r="E5" s="419"/>
      <c r="F5" s="391" t="s">
        <v>345</v>
      </c>
      <c r="G5" s="392"/>
      <c r="H5" s="339"/>
    </row>
    <row r="6" spans="1:8" ht="13.5" thickBot="1">
      <c r="A6" s="420"/>
      <c r="B6" s="573" t="s">
        <v>217</v>
      </c>
      <c r="C6" s="574"/>
      <c r="D6" s="421" t="s">
        <v>346</v>
      </c>
      <c r="E6" s="419"/>
      <c r="F6" s="391" t="s">
        <v>219</v>
      </c>
      <c r="G6" s="392"/>
      <c r="H6" s="339"/>
    </row>
    <row r="7" spans="1:8" ht="25.5" customHeight="1">
      <c r="A7" s="417"/>
      <c r="B7" s="571"/>
      <c r="C7" s="572"/>
      <c r="D7" s="415"/>
      <c r="E7" s="419"/>
      <c r="F7" s="564" t="s">
        <v>220</v>
      </c>
      <c r="G7" s="565"/>
      <c r="H7" s="339" t="s">
        <v>347</v>
      </c>
    </row>
    <row r="8" spans="1:8" ht="26.25" customHeight="1">
      <c r="A8" s="417" t="s">
        <v>222</v>
      </c>
      <c r="B8" s="579" t="s">
        <v>223</v>
      </c>
      <c r="C8" s="580"/>
      <c r="D8" s="418" t="s">
        <v>348</v>
      </c>
      <c r="E8" s="419"/>
      <c r="F8" s="566" t="s">
        <v>225</v>
      </c>
      <c r="G8" s="518"/>
      <c r="H8" s="339" t="s">
        <v>349</v>
      </c>
    </row>
    <row r="9" spans="1:8" ht="26.25" customHeight="1" thickBot="1">
      <c r="A9" s="420"/>
      <c r="B9" s="573" t="s">
        <v>227</v>
      </c>
      <c r="C9" s="574"/>
      <c r="D9" s="421" t="s">
        <v>184</v>
      </c>
      <c r="E9" s="419"/>
      <c r="F9" s="566" t="s">
        <v>228</v>
      </c>
      <c r="G9" s="518"/>
      <c r="H9" s="339" t="s">
        <v>350</v>
      </c>
    </row>
    <row r="10" spans="1:8" ht="12.75">
      <c r="A10" s="417"/>
      <c r="B10" s="571"/>
      <c r="C10" s="572"/>
      <c r="D10" s="415"/>
      <c r="E10" s="419"/>
      <c r="F10" s="566" t="s">
        <v>230</v>
      </c>
      <c r="G10" s="518"/>
      <c r="H10" s="339" t="s">
        <v>351</v>
      </c>
    </row>
    <row r="11" spans="1:8" ht="13.5" thickBot="1">
      <c r="A11" s="417" t="s">
        <v>232</v>
      </c>
      <c r="B11" s="575" t="s">
        <v>115</v>
      </c>
      <c r="C11" s="576"/>
      <c r="D11" s="418" t="s">
        <v>352</v>
      </c>
      <c r="E11" s="419"/>
      <c r="F11" s="537" t="s">
        <v>234</v>
      </c>
      <c r="G11" s="538"/>
      <c r="H11" s="343" t="s">
        <v>353</v>
      </c>
    </row>
    <row r="12" spans="1:6" ht="13.5" thickBot="1">
      <c r="A12" s="420"/>
      <c r="B12" s="573"/>
      <c r="C12" s="574"/>
      <c r="D12" s="421"/>
      <c r="E12" s="419"/>
      <c r="F12" s="328"/>
    </row>
    <row r="13" spans="1:6" ht="27.75" customHeight="1" thickBot="1">
      <c r="A13" s="422" t="s">
        <v>236</v>
      </c>
      <c r="B13" s="567" t="s">
        <v>237</v>
      </c>
      <c r="C13" s="568"/>
      <c r="D13" s="423" t="s">
        <v>354</v>
      </c>
      <c r="E13" s="419"/>
      <c r="F13" s="328"/>
    </row>
    <row r="14" spans="1:8" ht="13.5" thickBot="1">
      <c r="A14" s="419"/>
      <c r="B14" s="419"/>
      <c r="C14" s="419"/>
      <c r="D14" s="419"/>
      <c r="E14" s="419"/>
      <c r="F14" s="337"/>
      <c r="G14" s="337"/>
      <c r="H14" s="337"/>
    </row>
    <row r="15" spans="1:8" ht="16.5" thickBot="1">
      <c r="A15" s="410" t="s">
        <v>239</v>
      </c>
      <c r="B15" s="416"/>
      <c r="C15" s="416"/>
      <c r="D15" s="416"/>
      <c r="E15" s="424"/>
      <c r="F15" s="332" t="s">
        <v>240</v>
      </c>
      <c r="G15" s="346"/>
      <c r="H15" s="347"/>
    </row>
    <row r="16" spans="1:8" ht="12.75">
      <c r="A16" s="425"/>
      <c r="B16" s="569" t="s">
        <v>241</v>
      </c>
      <c r="C16" s="570"/>
      <c r="D16" s="426" t="s">
        <v>355</v>
      </c>
      <c r="E16" s="427"/>
      <c r="F16" s="348"/>
      <c r="G16" s="349" t="s">
        <v>243</v>
      </c>
      <c r="H16" s="350"/>
    </row>
    <row r="17" spans="1:8" ht="25.5">
      <c r="A17" s="425"/>
      <c r="B17" s="559" t="s">
        <v>244</v>
      </c>
      <c r="C17" s="560"/>
      <c r="D17" s="428" t="s">
        <v>356</v>
      </c>
      <c r="E17" s="429"/>
      <c r="F17" s="308"/>
      <c r="G17" s="352" t="s">
        <v>246</v>
      </c>
      <c r="H17" s="353"/>
    </row>
    <row r="18" spans="1:8" ht="12.75">
      <c r="A18" s="425"/>
      <c r="B18" s="559" t="s">
        <v>247</v>
      </c>
      <c r="C18" s="560"/>
      <c r="D18" s="428"/>
      <c r="E18" s="429"/>
      <c r="F18" s="337"/>
      <c r="G18" s="354" t="s">
        <v>249</v>
      </c>
      <c r="H18" s="339" t="s">
        <v>357</v>
      </c>
    </row>
    <row r="19" spans="1:8" ht="26.25" thickBot="1">
      <c r="A19" s="425"/>
      <c r="B19" s="559" t="s">
        <v>251</v>
      </c>
      <c r="C19" s="560"/>
      <c r="D19" s="428" t="s">
        <v>358</v>
      </c>
      <c r="E19" s="429"/>
      <c r="F19" s="337"/>
      <c r="G19" s="355" t="s">
        <v>253</v>
      </c>
      <c r="H19" s="344" t="s">
        <v>359</v>
      </c>
    </row>
    <row r="20" spans="1:10" ht="12.75">
      <c r="A20" s="425"/>
      <c r="B20" s="559" t="s">
        <v>255</v>
      </c>
      <c r="C20" s="560"/>
      <c r="D20" s="428" t="s">
        <v>360</v>
      </c>
      <c r="E20" s="429"/>
      <c r="F20" s="337"/>
      <c r="I20" s="356"/>
      <c r="J20" s="356"/>
    </row>
    <row r="21" spans="1:10" ht="12.75">
      <c r="A21" s="425"/>
      <c r="B21" s="559" t="s">
        <v>257</v>
      </c>
      <c r="C21" s="560"/>
      <c r="D21" s="428"/>
      <c r="E21" s="429"/>
      <c r="F21" s="337"/>
      <c r="I21" s="356"/>
      <c r="J21" s="356"/>
    </row>
    <row r="22" spans="1:10" ht="12.75">
      <c r="A22" s="425"/>
      <c r="B22" s="559" t="s">
        <v>258</v>
      </c>
      <c r="C22" s="560"/>
      <c r="D22" s="428"/>
      <c r="E22" s="429"/>
      <c r="F22" s="337"/>
      <c r="I22" s="356"/>
      <c r="J22" s="356"/>
    </row>
    <row r="23" spans="1:8" ht="87.75" customHeight="1">
      <c r="A23" s="425"/>
      <c r="B23" s="577" t="s">
        <v>259</v>
      </c>
      <c r="C23" s="578"/>
      <c r="D23" s="430"/>
      <c r="E23" s="431"/>
      <c r="F23" s="337"/>
      <c r="G23" s="337"/>
      <c r="H23" s="337"/>
    </row>
    <row r="24" spans="1:8" ht="40.5" customHeight="1">
      <c r="A24" s="425"/>
      <c r="B24" s="581" t="s">
        <v>260</v>
      </c>
      <c r="C24" s="582"/>
      <c r="D24" s="428" t="s">
        <v>361</v>
      </c>
      <c r="E24" s="429"/>
      <c r="F24" s="337"/>
      <c r="G24" s="337"/>
      <c r="H24" s="337"/>
    </row>
    <row r="25" spans="1:8" ht="12.75">
      <c r="A25" s="425"/>
      <c r="B25" s="559" t="s">
        <v>262</v>
      </c>
      <c r="C25" s="560"/>
      <c r="D25" s="428"/>
      <c r="E25" s="429"/>
      <c r="F25" s="337"/>
      <c r="G25" s="337"/>
      <c r="H25" s="337"/>
    </row>
    <row r="26" spans="1:8" ht="26.25" customHeight="1">
      <c r="A26" s="425"/>
      <c r="B26" s="581" t="s">
        <v>263</v>
      </c>
      <c r="C26" s="582"/>
      <c r="D26" s="428" t="s">
        <v>362</v>
      </c>
      <c r="E26" s="429"/>
      <c r="F26" s="337"/>
      <c r="G26" s="337"/>
      <c r="H26" s="337"/>
    </row>
    <row r="27" spans="1:8" ht="13.5" thickBot="1">
      <c r="A27" s="425"/>
      <c r="B27" s="559" t="s">
        <v>265</v>
      </c>
      <c r="C27" s="560"/>
      <c r="D27" s="428"/>
      <c r="E27" s="429"/>
      <c r="F27" s="337"/>
      <c r="G27" s="337"/>
      <c r="H27" s="337"/>
    </row>
    <row r="28" spans="1:8" ht="12.75">
      <c r="A28" s="425"/>
      <c r="B28" s="559" t="s">
        <v>266</v>
      </c>
      <c r="C28" s="560"/>
      <c r="D28" s="428"/>
      <c r="E28" s="429"/>
      <c r="F28" s="337"/>
      <c r="G28" s="539" t="s">
        <v>267</v>
      </c>
      <c r="H28" s="540"/>
    </row>
    <row r="29" spans="1:8" ht="12.75">
      <c r="A29" s="425"/>
      <c r="B29" s="559" t="s">
        <v>268</v>
      </c>
      <c r="C29" s="560"/>
      <c r="D29" s="428"/>
      <c r="E29" s="429"/>
      <c r="F29" s="337"/>
      <c r="G29" s="541"/>
      <c r="H29" s="542"/>
    </row>
    <row r="30" spans="1:8" ht="12.75">
      <c r="A30" s="425"/>
      <c r="B30" s="559" t="s">
        <v>269</v>
      </c>
      <c r="C30" s="560"/>
      <c r="D30" s="428"/>
      <c r="E30" s="429"/>
      <c r="F30" s="337"/>
      <c r="G30" s="541"/>
      <c r="H30" s="542"/>
    </row>
    <row r="31" spans="1:8" ht="12.75">
      <c r="A31" s="425"/>
      <c r="B31" s="559" t="s">
        <v>270</v>
      </c>
      <c r="C31" s="560"/>
      <c r="D31" s="428"/>
      <c r="E31" s="429"/>
      <c r="F31" s="337"/>
      <c r="G31" s="541"/>
      <c r="H31" s="542"/>
    </row>
    <row r="32" spans="1:8" ht="13.5" thickBot="1">
      <c r="A32" s="425"/>
      <c r="B32" s="559" t="s">
        <v>271</v>
      </c>
      <c r="C32" s="560"/>
      <c r="D32" s="428"/>
      <c r="E32" s="429"/>
      <c r="F32" s="337"/>
      <c r="G32" s="543"/>
      <c r="H32" s="544"/>
    </row>
    <row r="33" spans="1:8" ht="12.75">
      <c r="A33" s="425"/>
      <c r="B33" s="559" t="s">
        <v>272</v>
      </c>
      <c r="C33" s="560"/>
      <c r="D33" s="428"/>
      <c r="E33" s="429"/>
      <c r="F33" s="337"/>
      <c r="G33" s="359"/>
      <c r="H33" s="337"/>
    </row>
    <row r="34" spans="1:8" ht="12.75">
      <c r="A34" s="425"/>
      <c r="B34" s="559" t="s">
        <v>273</v>
      </c>
      <c r="C34" s="560"/>
      <c r="D34" s="428" t="s">
        <v>363</v>
      </c>
      <c r="E34" s="429"/>
      <c r="F34" s="337"/>
      <c r="G34" s="359"/>
      <c r="H34" s="337"/>
    </row>
    <row r="35" spans="1:8" ht="13.5" thickBot="1">
      <c r="A35" s="425"/>
      <c r="B35" s="561" t="s">
        <v>275</v>
      </c>
      <c r="C35" s="562"/>
      <c r="D35" s="432" t="s">
        <v>364</v>
      </c>
      <c r="E35" s="433"/>
      <c r="F35" s="337"/>
      <c r="G35" s="359"/>
      <c r="H35" s="337"/>
    </row>
    <row r="36" spans="1:6" ht="12.75">
      <c r="A36" s="434"/>
      <c r="B36" s="434"/>
      <c r="C36" s="434"/>
      <c r="D36" s="434"/>
      <c r="E36" s="434"/>
      <c r="F36" s="361"/>
    </row>
    <row r="37" spans="1:5" ht="16.5" thickBot="1">
      <c r="A37" s="435" t="s">
        <v>277</v>
      </c>
      <c r="B37" s="436"/>
      <c r="C37" s="436"/>
      <c r="D37" s="436"/>
      <c r="E37" s="436"/>
    </row>
    <row r="38" spans="1:5" ht="26.25" thickBot="1">
      <c r="A38" s="437" t="s">
        <v>3</v>
      </c>
      <c r="B38" s="438" t="s">
        <v>278</v>
      </c>
      <c r="C38" s="439" t="s">
        <v>365</v>
      </c>
      <c r="D38" s="440" t="s">
        <v>280</v>
      </c>
      <c r="E38" s="441" t="s">
        <v>7</v>
      </c>
    </row>
    <row r="39" spans="1:5" ht="12.75">
      <c r="A39" s="442" t="s">
        <v>366</v>
      </c>
      <c r="B39" s="443" t="s">
        <v>282</v>
      </c>
      <c r="C39" s="444">
        <v>8</v>
      </c>
      <c r="D39" s="445">
        <v>2</v>
      </c>
      <c r="E39" s="443"/>
    </row>
    <row r="40" spans="1:5" ht="12.75">
      <c r="A40" s="446" t="s">
        <v>367</v>
      </c>
      <c r="B40" s="447" t="s">
        <v>284</v>
      </c>
      <c r="C40" s="448">
        <v>8</v>
      </c>
      <c r="D40" s="449">
        <v>2</v>
      </c>
      <c r="E40" s="447"/>
    </row>
    <row r="41" spans="1:5" ht="12.75">
      <c r="A41" s="446" t="s">
        <v>368</v>
      </c>
      <c r="B41" s="447" t="s">
        <v>286</v>
      </c>
      <c r="C41" s="448">
        <v>8</v>
      </c>
      <c r="D41" s="449">
        <v>2</v>
      </c>
      <c r="E41" s="447"/>
    </row>
    <row r="42" spans="1:5" ht="12.75">
      <c r="A42" s="446" t="s">
        <v>369</v>
      </c>
      <c r="B42" s="447" t="s">
        <v>288</v>
      </c>
      <c r="C42" s="448">
        <v>8</v>
      </c>
      <c r="D42" s="449">
        <v>2</v>
      </c>
      <c r="E42" s="447"/>
    </row>
    <row r="43" spans="1:5" ht="12.75">
      <c r="A43" s="446" t="s">
        <v>370</v>
      </c>
      <c r="B43" s="447" t="s">
        <v>290</v>
      </c>
      <c r="C43" s="448">
        <v>8</v>
      </c>
      <c r="D43" s="449">
        <v>2</v>
      </c>
      <c r="E43" s="447"/>
    </row>
    <row r="44" spans="1:5" ht="12.75">
      <c r="A44" s="446" t="s">
        <v>371</v>
      </c>
      <c r="B44" s="447" t="s">
        <v>292</v>
      </c>
      <c r="C44" s="448">
        <v>8</v>
      </c>
      <c r="D44" s="449">
        <v>2</v>
      </c>
      <c r="E44" s="447"/>
    </row>
    <row r="45" spans="1:5" ht="12.75">
      <c r="A45" s="446" t="s">
        <v>372</v>
      </c>
      <c r="B45" s="447" t="s">
        <v>294</v>
      </c>
      <c r="C45" s="448">
        <v>8</v>
      </c>
      <c r="D45" s="449">
        <v>2</v>
      </c>
      <c r="E45" s="447"/>
    </row>
    <row r="46" spans="1:5" ht="12.75">
      <c r="A46" s="446" t="s">
        <v>373</v>
      </c>
      <c r="B46" s="447" t="s">
        <v>296</v>
      </c>
      <c r="C46" s="448">
        <v>8</v>
      </c>
      <c r="D46" s="449">
        <v>2</v>
      </c>
      <c r="E46" s="447"/>
    </row>
    <row r="47" spans="1:5" ht="25.5">
      <c r="A47" s="446" t="s">
        <v>374</v>
      </c>
      <c r="B47" s="450" t="s">
        <v>298</v>
      </c>
      <c r="C47" s="448">
        <v>8</v>
      </c>
      <c r="D47" s="449">
        <v>2</v>
      </c>
      <c r="E47" s="447"/>
    </row>
    <row r="48" spans="1:5" ht="12.75">
      <c r="A48" s="446" t="s">
        <v>375</v>
      </c>
      <c r="B48" s="447" t="s">
        <v>300</v>
      </c>
      <c r="C48" s="448">
        <v>8</v>
      </c>
      <c r="D48" s="449">
        <v>2</v>
      </c>
      <c r="E48" s="447"/>
    </row>
    <row r="49" spans="1:5" ht="12.75">
      <c r="A49" s="446" t="s">
        <v>376</v>
      </c>
      <c r="B49" s="447" t="s">
        <v>302</v>
      </c>
      <c r="C49" s="448">
        <v>8</v>
      </c>
      <c r="D49" s="449">
        <v>2</v>
      </c>
      <c r="E49" s="447"/>
    </row>
    <row r="50" spans="1:5" ht="12.75">
      <c r="A50" s="446" t="s">
        <v>377</v>
      </c>
      <c r="B50" s="447" t="s">
        <v>304</v>
      </c>
      <c r="C50" s="448">
        <v>8</v>
      </c>
      <c r="D50" s="449">
        <v>3</v>
      </c>
      <c r="E50" s="447"/>
    </row>
    <row r="51" spans="1:5" ht="12.75">
      <c r="A51" s="446" t="s">
        <v>378</v>
      </c>
      <c r="B51" s="447" t="s">
        <v>306</v>
      </c>
      <c r="C51" s="448">
        <v>8</v>
      </c>
      <c r="D51" s="449">
        <v>2</v>
      </c>
      <c r="E51" s="447"/>
    </row>
    <row r="52" spans="1:5" ht="12.75">
      <c r="A52" s="446" t="s">
        <v>379</v>
      </c>
      <c r="B52" s="447" t="s">
        <v>308</v>
      </c>
      <c r="C52" s="448">
        <v>8</v>
      </c>
      <c r="D52" s="449">
        <v>2</v>
      </c>
      <c r="E52" s="447"/>
    </row>
    <row r="53" spans="1:5" ht="12.75">
      <c r="A53" s="446" t="s">
        <v>380</v>
      </c>
      <c r="B53" s="447" t="s">
        <v>310</v>
      </c>
      <c r="C53" s="448">
        <v>8</v>
      </c>
      <c r="D53" s="449">
        <v>2</v>
      </c>
      <c r="E53" s="447"/>
    </row>
    <row r="54" spans="1:5" ht="25.5">
      <c r="A54" s="446" t="s">
        <v>381</v>
      </c>
      <c r="B54" s="450" t="s">
        <v>312</v>
      </c>
      <c r="C54" s="448">
        <v>8</v>
      </c>
      <c r="D54" s="449">
        <v>2</v>
      </c>
      <c r="E54" s="447"/>
    </row>
    <row r="55" spans="1:5" ht="12.75">
      <c r="A55" s="451" t="s">
        <v>382</v>
      </c>
      <c r="B55" s="452" t="s">
        <v>314</v>
      </c>
      <c r="C55" s="448">
        <v>8</v>
      </c>
      <c r="D55" s="453">
        <v>3</v>
      </c>
      <c r="E55" s="452"/>
    </row>
    <row r="56" spans="1:5" ht="12.75">
      <c r="A56" s="446" t="s">
        <v>383</v>
      </c>
      <c r="B56" s="447" t="s">
        <v>316</v>
      </c>
      <c r="C56" s="448">
        <v>8</v>
      </c>
      <c r="D56" s="449">
        <v>2</v>
      </c>
      <c r="E56" s="447"/>
    </row>
    <row r="57" spans="1:5" ht="13.5" thickBot="1">
      <c r="A57" s="454" t="s">
        <v>384</v>
      </c>
      <c r="B57" s="455" t="s">
        <v>318</v>
      </c>
      <c r="C57" s="456">
        <v>8</v>
      </c>
      <c r="D57" s="457">
        <v>2</v>
      </c>
      <c r="E57" s="455"/>
    </row>
    <row r="59" spans="1:5" ht="16.5" thickBot="1">
      <c r="A59" s="458" t="s">
        <v>319</v>
      </c>
      <c r="B59" s="436"/>
      <c r="C59" s="436"/>
      <c r="D59" s="436"/>
      <c r="E59" s="436"/>
    </row>
    <row r="60" spans="1:5" ht="24.75" thickBot="1">
      <c r="A60" s="437" t="s">
        <v>3</v>
      </c>
      <c r="B60" s="438" t="s">
        <v>278</v>
      </c>
      <c r="C60" s="439" t="s">
        <v>385</v>
      </c>
      <c r="D60" s="440" t="s">
        <v>280</v>
      </c>
      <c r="E60" s="441" t="s">
        <v>7</v>
      </c>
    </row>
    <row r="61" spans="1:5" ht="12.75">
      <c r="A61" s="459" t="s">
        <v>366</v>
      </c>
      <c r="B61" s="460" t="s">
        <v>282</v>
      </c>
      <c r="C61" s="461">
        <v>8</v>
      </c>
      <c r="D61" s="462">
        <v>2</v>
      </c>
      <c r="E61" s="460"/>
    </row>
    <row r="62" spans="1:5" ht="12.75">
      <c r="A62" s="446" t="s">
        <v>367</v>
      </c>
      <c r="B62" s="447" t="s">
        <v>284</v>
      </c>
      <c r="C62" s="448">
        <v>8</v>
      </c>
      <c r="D62" s="449">
        <v>2</v>
      </c>
      <c r="E62" s="447"/>
    </row>
    <row r="63" spans="1:5" ht="12.75">
      <c r="A63" s="446" t="s">
        <v>368</v>
      </c>
      <c r="B63" s="447" t="s">
        <v>286</v>
      </c>
      <c r="C63" s="448">
        <v>8</v>
      </c>
      <c r="D63" s="449">
        <v>2</v>
      </c>
      <c r="E63" s="447"/>
    </row>
    <row r="64" spans="1:5" ht="12.75">
      <c r="A64" s="446" t="s">
        <v>369</v>
      </c>
      <c r="B64" s="447" t="s">
        <v>288</v>
      </c>
      <c r="C64" s="448">
        <v>8</v>
      </c>
      <c r="D64" s="449">
        <v>2</v>
      </c>
      <c r="E64" s="447"/>
    </row>
    <row r="65" spans="1:5" ht="12.75">
      <c r="A65" s="446" t="s">
        <v>370</v>
      </c>
      <c r="B65" s="447" t="s">
        <v>290</v>
      </c>
      <c r="C65" s="448">
        <v>8</v>
      </c>
      <c r="D65" s="449">
        <v>2</v>
      </c>
      <c r="E65" s="447"/>
    </row>
    <row r="66" spans="1:5" ht="12.75">
      <c r="A66" s="446" t="s">
        <v>371</v>
      </c>
      <c r="B66" s="447" t="s">
        <v>292</v>
      </c>
      <c r="C66" s="448">
        <v>8</v>
      </c>
      <c r="D66" s="449">
        <v>2</v>
      </c>
      <c r="E66" s="447"/>
    </row>
    <row r="67" spans="1:5" ht="12.75">
      <c r="A67" s="446" t="s">
        <v>372</v>
      </c>
      <c r="B67" s="447" t="s">
        <v>294</v>
      </c>
      <c r="C67" s="448">
        <v>8</v>
      </c>
      <c r="D67" s="449">
        <v>2</v>
      </c>
      <c r="E67" s="447"/>
    </row>
    <row r="68" spans="1:5" ht="12.75">
      <c r="A68" s="446" t="s">
        <v>373</v>
      </c>
      <c r="B68" s="447" t="s">
        <v>296</v>
      </c>
      <c r="C68" s="448">
        <v>8</v>
      </c>
      <c r="D68" s="449">
        <v>2</v>
      </c>
      <c r="E68" s="447"/>
    </row>
    <row r="69" spans="1:5" ht="25.5">
      <c r="A69" s="446" t="s">
        <v>374</v>
      </c>
      <c r="B69" s="450" t="s">
        <v>298</v>
      </c>
      <c r="C69" s="448">
        <v>8</v>
      </c>
      <c r="D69" s="449">
        <v>2</v>
      </c>
      <c r="E69" s="447"/>
    </row>
    <row r="70" spans="1:5" ht="12.75">
      <c r="A70" s="446" t="s">
        <v>386</v>
      </c>
      <c r="B70" s="463" t="s">
        <v>321</v>
      </c>
      <c r="C70" s="448">
        <v>8</v>
      </c>
      <c r="D70" s="449">
        <v>3</v>
      </c>
      <c r="E70" s="447"/>
    </row>
    <row r="71" spans="1:5" ht="12.75">
      <c r="A71" s="446" t="s">
        <v>375</v>
      </c>
      <c r="B71" s="447" t="s">
        <v>300</v>
      </c>
      <c r="C71" s="448">
        <v>8</v>
      </c>
      <c r="D71" s="449">
        <v>2</v>
      </c>
      <c r="E71" s="447"/>
    </row>
    <row r="72" spans="1:5" ht="12.75">
      <c r="A72" s="446" t="s">
        <v>376</v>
      </c>
      <c r="B72" s="447" t="s">
        <v>302</v>
      </c>
      <c r="C72" s="448">
        <v>8</v>
      </c>
      <c r="D72" s="449">
        <v>2</v>
      </c>
      <c r="E72" s="447"/>
    </row>
    <row r="73" spans="1:5" ht="12.75">
      <c r="A73" s="446" t="s">
        <v>377</v>
      </c>
      <c r="B73" s="447" t="s">
        <v>304</v>
      </c>
      <c r="C73" s="448">
        <v>8</v>
      </c>
      <c r="D73" s="449">
        <v>3</v>
      </c>
      <c r="E73" s="447"/>
    </row>
    <row r="74" spans="1:5" ht="12.75">
      <c r="A74" s="446" t="s">
        <v>378</v>
      </c>
      <c r="B74" s="447" t="s">
        <v>306</v>
      </c>
      <c r="C74" s="448">
        <v>8</v>
      </c>
      <c r="D74" s="449">
        <v>2</v>
      </c>
      <c r="E74" s="447"/>
    </row>
    <row r="75" spans="1:5" ht="12.75">
      <c r="A75" s="446" t="s">
        <v>379</v>
      </c>
      <c r="B75" s="447" t="s">
        <v>308</v>
      </c>
      <c r="C75" s="448">
        <v>8</v>
      </c>
      <c r="D75" s="449">
        <v>2</v>
      </c>
      <c r="E75" s="447"/>
    </row>
    <row r="76" spans="1:8" ht="12.75">
      <c r="A76" s="446" t="s">
        <v>380</v>
      </c>
      <c r="B76" s="447" t="s">
        <v>310</v>
      </c>
      <c r="C76" s="448">
        <v>8</v>
      </c>
      <c r="D76" s="449">
        <v>2</v>
      </c>
      <c r="E76" s="447"/>
      <c r="G76" s="389"/>
      <c r="H76" s="389"/>
    </row>
    <row r="77" spans="1:8" ht="12.75">
      <c r="A77" s="446" t="s">
        <v>381</v>
      </c>
      <c r="B77" s="447" t="s">
        <v>312</v>
      </c>
      <c r="C77" s="448">
        <v>8</v>
      </c>
      <c r="D77" s="449">
        <v>2</v>
      </c>
      <c r="E77" s="447"/>
      <c r="G77" s="389"/>
      <c r="H77" s="389"/>
    </row>
    <row r="78" spans="1:8" ht="12.75">
      <c r="A78" s="446" t="s">
        <v>382</v>
      </c>
      <c r="B78" s="447" t="s">
        <v>314</v>
      </c>
      <c r="C78" s="448">
        <v>8</v>
      </c>
      <c r="D78" s="449">
        <v>3</v>
      </c>
      <c r="E78" s="447"/>
      <c r="G78" s="389"/>
      <c r="H78" s="389"/>
    </row>
    <row r="79" spans="1:5" ht="12.75">
      <c r="A79" s="446" t="s">
        <v>387</v>
      </c>
      <c r="B79" s="452" t="s">
        <v>324</v>
      </c>
      <c r="C79" s="464">
        <v>8</v>
      </c>
      <c r="D79" s="453">
        <v>2</v>
      </c>
      <c r="E79" s="452"/>
    </row>
    <row r="80" spans="1:6" ht="13.5" thickBot="1">
      <c r="A80" s="465" t="s">
        <v>388</v>
      </c>
      <c r="B80" s="466" t="s">
        <v>326</v>
      </c>
      <c r="C80" s="467">
        <v>8</v>
      </c>
      <c r="D80" s="468">
        <v>2</v>
      </c>
      <c r="E80" s="466"/>
      <c r="F80" s="361"/>
    </row>
  </sheetData>
  <mergeCells count="37">
    <mergeCell ref="B23:C23"/>
    <mergeCell ref="B8:C8"/>
    <mergeCell ref="F11:G11"/>
    <mergeCell ref="G28:H32"/>
    <mergeCell ref="B26:C26"/>
    <mergeCell ref="B24:C24"/>
    <mergeCell ref="B9:C9"/>
    <mergeCell ref="B11:C11"/>
    <mergeCell ref="B10:C10"/>
    <mergeCell ref="B12:C12"/>
    <mergeCell ref="B7:C7"/>
    <mergeCell ref="B6:C6"/>
    <mergeCell ref="B5:C5"/>
    <mergeCell ref="B4:C4"/>
    <mergeCell ref="B13:C13"/>
    <mergeCell ref="B16:C16"/>
    <mergeCell ref="B17:C17"/>
    <mergeCell ref="B18:C18"/>
    <mergeCell ref="B19:C19"/>
    <mergeCell ref="B20:C20"/>
    <mergeCell ref="B21:C21"/>
    <mergeCell ref="B22:C22"/>
    <mergeCell ref="B33:C33"/>
    <mergeCell ref="B25:C25"/>
    <mergeCell ref="B27:C27"/>
    <mergeCell ref="B28:C28"/>
    <mergeCell ref="B29:C29"/>
    <mergeCell ref="B34:C34"/>
    <mergeCell ref="B35:C35"/>
    <mergeCell ref="F4:G4"/>
    <mergeCell ref="F7:G7"/>
    <mergeCell ref="F8:G8"/>
    <mergeCell ref="F9:G9"/>
    <mergeCell ref="F10:G10"/>
    <mergeCell ref="B30:C30"/>
    <mergeCell ref="B31:C31"/>
    <mergeCell ref="B32:C32"/>
  </mergeCells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BMF-KGK</cp:lastModifiedBy>
  <dcterms:created xsi:type="dcterms:W3CDTF">2005-11-29T09:29:01Z</dcterms:created>
  <dcterms:modified xsi:type="dcterms:W3CDTF">2006-11-10T12:54:29Z</dcterms:modified>
  <cp:category/>
  <cp:version/>
  <cp:contentType/>
  <cp:contentStatus/>
</cp:coreProperties>
</file>