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szervező" sheetId="1" r:id="rId1"/>
    <sheet name="választható" sheetId="2" r:id="rId2"/>
  </sheets>
  <definedNames/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B1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 05.25-ei módosítás két félévről egy félévre, dupla óra-és kreditszámmal. KGK-KT-VII/44/2004</t>
        </r>
      </text>
    </comment>
  </commentList>
</comments>
</file>

<file path=xl/sharedStrings.xml><?xml version="1.0" encoding="utf-8"?>
<sst xmlns="http://schemas.openxmlformats.org/spreadsheetml/2006/main" count="98" uniqueCount="74">
  <si>
    <t xml:space="preserve">  óraszámokkal ; követelményekkel (k.); kreditekkel (kr.)</t>
  </si>
  <si>
    <t>Kód</t>
  </si>
  <si>
    <t>Tantárgyak</t>
  </si>
  <si>
    <t>Félévek</t>
  </si>
  <si>
    <t>óra</t>
  </si>
  <si>
    <t>1.</t>
  </si>
  <si>
    <t>2.</t>
  </si>
  <si>
    <t>A</t>
  </si>
  <si>
    <t>B</t>
  </si>
  <si>
    <t>G</t>
  </si>
  <si>
    <t>Összes óraszám</t>
  </si>
  <si>
    <t xml:space="preserve">heti össz. </t>
  </si>
  <si>
    <t>kr..</t>
  </si>
  <si>
    <t>Előtanulmányi rend</t>
  </si>
  <si>
    <t>MINTATANTERV</t>
  </si>
  <si>
    <t>szigorlat (s)</t>
  </si>
  <si>
    <t>vizsga (v)</t>
  </si>
  <si>
    <t>Féléviközi teljesítmény (f)</t>
  </si>
  <si>
    <t>ea</t>
  </si>
  <si>
    <t>tgy</t>
  </si>
  <si>
    <t>l</t>
  </si>
  <si>
    <t>k</t>
  </si>
  <si>
    <t>kr</t>
  </si>
  <si>
    <t>Összes követelmény</t>
  </si>
  <si>
    <t>v</t>
  </si>
  <si>
    <t>Marketing</t>
  </si>
  <si>
    <t>Vállalkozásszervezés</t>
  </si>
  <si>
    <t>f</t>
  </si>
  <si>
    <t>Döntéselmélet</t>
  </si>
  <si>
    <t>Vezetői információs rendszerek</t>
  </si>
  <si>
    <t>Adójog és pénzügy</t>
  </si>
  <si>
    <t>Menedzser ismeretek</t>
  </si>
  <si>
    <t>Számviteli ismeretek</t>
  </si>
  <si>
    <t>Üzleti éls kereskedelmi jog</t>
  </si>
  <si>
    <t>Szakdolgozat</t>
  </si>
  <si>
    <t>Alapismeret és szakmai törzsanyag</t>
  </si>
  <si>
    <t>Speciális szakismeret</t>
  </si>
  <si>
    <t>Szakirányú továbbképzés menedzser szakon - Szervező szakirány</t>
  </si>
  <si>
    <t>Esti tagozat</t>
  </si>
  <si>
    <t>GSVMA131EK</t>
  </si>
  <si>
    <t>GSVVZ131EK</t>
  </si>
  <si>
    <t>GSVCO132EK</t>
  </si>
  <si>
    <t>GSVVA131EK</t>
  </si>
  <si>
    <t>GSVMS132EK</t>
  </si>
  <si>
    <t>GSVMS232EK</t>
  </si>
  <si>
    <t>GSVDE131EK</t>
  </si>
  <si>
    <t>GSVVR131EK</t>
  </si>
  <si>
    <t>GSVAP131EK</t>
  </si>
  <si>
    <t>GSVMI131EK</t>
  </si>
  <si>
    <t>GSVSI131EK</t>
  </si>
  <si>
    <t>Menedzser szoftverek I.</t>
  </si>
  <si>
    <t>Menedzser szoftverek II.</t>
  </si>
  <si>
    <t>GSVKJ131EK</t>
  </si>
  <si>
    <t>GSVWA131EK</t>
  </si>
  <si>
    <t>GSVSD131EK</t>
  </si>
  <si>
    <t>Érvelés és tárgyalástechnika</t>
  </si>
  <si>
    <t>Üzleti etika</t>
  </si>
  <si>
    <t>EU és intergáció</t>
  </si>
  <si>
    <t>Tőzsde és bankügyletek</t>
  </si>
  <si>
    <t>Szabadon választható tárgyak I.</t>
  </si>
  <si>
    <t>Szabadon választható tárgyak II.</t>
  </si>
  <si>
    <t>Szabadon választható I.</t>
  </si>
  <si>
    <t xml:space="preserve">Szabadon választható II. </t>
  </si>
  <si>
    <t>Projektmenedzsment</t>
  </si>
  <si>
    <t>Vezetés-szervezés</t>
  </si>
  <si>
    <t>GSVVS131EK</t>
  </si>
  <si>
    <t>GSVV1131EK</t>
  </si>
  <si>
    <t>GSVV2131EK</t>
  </si>
  <si>
    <t>GSVV3131EK</t>
  </si>
  <si>
    <t>Heti óraszám</t>
  </si>
  <si>
    <t>Kredit</t>
  </si>
  <si>
    <t>GSVW1131EK</t>
  </si>
  <si>
    <t>GSVW2131EK</t>
  </si>
  <si>
    <t>Controlling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</si>
</sst>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 CE"/>
      <family val="0"/>
    </font>
    <font>
      <i/>
      <sz val="10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ck"/>
      <right style="thin"/>
      <top style="dotted"/>
      <bottom style="dotted"/>
    </border>
    <border>
      <left style="thick"/>
      <right style="dotted"/>
      <top style="thick"/>
      <bottom style="medium"/>
    </border>
    <border>
      <left style="thick"/>
      <right style="medium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tted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dotted"/>
      <top style="thick"/>
      <bottom style="medium"/>
    </border>
    <border>
      <left>
        <color indexed="63"/>
      </left>
      <right style="dotted"/>
      <top style="medium"/>
      <bottom style="thick"/>
    </border>
    <border>
      <left style="thick"/>
      <right style="thin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dotted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thick"/>
    </border>
    <border>
      <left style="thick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ck"/>
    </border>
    <border>
      <left style="dotted"/>
      <right style="dotted"/>
      <top style="thick"/>
      <bottom style="medium"/>
    </border>
    <border>
      <left style="dotted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8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/>
    </xf>
    <xf numFmtId="0" fontId="7" fillId="3" borderId="45" xfId="0" applyFont="1" applyFill="1" applyBorder="1" applyAlignment="1">
      <alignment/>
    </xf>
    <xf numFmtId="0" fontId="5" fillId="3" borderId="46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5" fillId="3" borderId="45" xfId="0" applyFont="1" applyFill="1" applyBorder="1" applyAlignment="1">
      <alignment/>
    </xf>
    <xf numFmtId="0" fontId="5" fillId="0" borderId="45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4" fillId="2" borderId="64" xfId="0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" fillId="2" borderId="70" xfId="0" applyFont="1" applyFill="1" applyBorder="1" applyAlignment="1">
      <alignment/>
    </xf>
    <xf numFmtId="0" fontId="4" fillId="0" borderId="71" xfId="0" applyFont="1" applyBorder="1" applyAlignment="1">
      <alignment/>
    </xf>
    <xf numFmtId="0" fontId="5" fillId="3" borderId="70" xfId="0" applyFont="1" applyFill="1" applyBorder="1" applyAlignment="1">
      <alignment/>
    </xf>
    <xf numFmtId="0" fontId="5" fillId="2" borderId="72" xfId="0" applyFont="1" applyFill="1" applyBorder="1" applyAlignment="1">
      <alignment/>
    </xf>
    <xf numFmtId="0" fontId="4" fillId="0" borderId="73" xfId="0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4" fillId="0" borderId="74" xfId="0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6" fillId="2" borderId="83" xfId="0" applyFont="1" applyFill="1" applyBorder="1" applyAlignment="1">
      <alignment/>
    </xf>
    <xf numFmtId="0" fontId="5" fillId="2" borderId="84" xfId="0" applyFont="1" applyFill="1" applyBorder="1" applyAlignment="1">
      <alignment/>
    </xf>
    <xf numFmtId="0" fontId="4" fillId="2" borderId="85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0" fontId="6" fillId="0" borderId="86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9" fillId="0" borderId="44" xfId="0" applyFont="1" applyBorder="1" applyAlignment="1">
      <alignment/>
    </xf>
    <xf numFmtId="0" fontId="10" fillId="0" borderId="89" xfId="0" applyFont="1" applyBorder="1" applyAlignment="1">
      <alignment/>
    </xf>
    <xf numFmtId="0" fontId="8" fillId="0" borderId="90" xfId="0" applyFont="1" applyBorder="1" applyAlignment="1">
      <alignment/>
    </xf>
    <xf numFmtId="0" fontId="11" fillId="0" borderId="88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8" fillId="0" borderId="93" xfId="0" applyFont="1" applyBorder="1" applyAlignment="1">
      <alignment/>
    </xf>
    <xf numFmtId="0" fontId="12" fillId="0" borderId="94" xfId="0" applyFont="1" applyBorder="1" applyAlignment="1">
      <alignment/>
    </xf>
    <xf numFmtId="0" fontId="11" fillId="0" borderId="92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/>
    </xf>
    <xf numFmtId="0" fontId="5" fillId="0" borderId="96" xfId="0" applyFont="1" applyBorder="1" applyAlignment="1">
      <alignment/>
    </xf>
    <xf numFmtId="0" fontId="6" fillId="2" borderId="97" xfId="0" applyFont="1" applyFill="1" applyBorder="1" applyAlignment="1">
      <alignment/>
    </xf>
    <xf numFmtId="0" fontId="6" fillId="2" borderId="98" xfId="0" applyFont="1" applyFill="1" applyBorder="1" applyAlignment="1">
      <alignment/>
    </xf>
    <xf numFmtId="0" fontId="5" fillId="0" borderId="99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/>
    </xf>
    <xf numFmtId="0" fontId="5" fillId="0" borderId="104" xfId="0" applyFont="1" applyBorder="1" applyAlignment="1">
      <alignment/>
    </xf>
    <xf numFmtId="0" fontId="5" fillId="0" borderId="105" xfId="0" applyFont="1" applyBorder="1" applyAlignment="1">
      <alignment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6" fillId="2" borderId="90" xfId="0" applyFont="1" applyFill="1" applyBorder="1" applyAlignment="1">
      <alignment/>
    </xf>
    <xf numFmtId="0" fontId="5" fillId="0" borderId="109" xfId="0" applyFont="1" applyBorder="1" applyAlignment="1">
      <alignment horizontal="center"/>
    </xf>
    <xf numFmtId="0" fontId="6" fillId="2" borderId="1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9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4" fillId="0" borderId="8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99" xfId="0" applyFont="1" applyBorder="1" applyAlignment="1">
      <alignment horizontal="left"/>
    </xf>
    <xf numFmtId="0" fontId="5" fillId="0" borderId="10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13.125" style="0" customWidth="1"/>
    <col min="2" max="2" width="30.375" style="0" customWidth="1"/>
    <col min="3" max="4" width="4.125" style="0" customWidth="1"/>
    <col min="5" max="5" width="3.25390625" style="0" customWidth="1"/>
    <col min="6" max="8" width="2.375" style="0" customWidth="1"/>
    <col min="9" max="12" width="3.25390625" style="0" customWidth="1"/>
    <col min="13" max="13" width="2.75390625" style="0" customWidth="1"/>
    <col min="14" max="14" width="3.25390625" style="0" customWidth="1"/>
    <col min="15" max="15" width="12.375" style="0" customWidth="1"/>
  </cols>
  <sheetData>
    <row r="1" spans="1:17" ht="18">
      <c r="A1" s="155" t="s">
        <v>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47"/>
      <c r="Q1" s="47"/>
    </row>
    <row r="2" spans="1:17" ht="15.75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8"/>
      <c r="Q2" s="48"/>
    </row>
    <row r="3" spans="1:17" ht="15">
      <c r="A3" s="158" t="s">
        <v>38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48"/>
      <c r="Q3" s="48"/>
    </row>
    <row r="4" spans="1:17" ht="13.5" thickBot="1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48"/>
      <c r="Q4" s="48"/>
    </row>
    <row r="5" spans="1:17" ht="13.5" thickTop="1">
      <c r="A5" s="145" t="s">
        <v>1</v>
      </c>
      <c r="B5" s="148" t="s">
        <v>2</v>
      </c>
      <c r="C5" s="139" t="s">
        <v>11</v>
      </c>
      <c r="D5" s="141"/>
      <c r="E5" s="139" t="s">
        <v>3</v>
      </c>
      <c r="F5" s="140"/>
      <c r="G5" s="140"/>
      <c r="H5" s="140"/>
      <c r="I5" s="140"/>
      <c r="J5" s="140"/>
      <c r="K5" s="140"/>
      <c r="L5" s="140"/>
      <c r="M5" s="140"/>
      <c r="N5" s="141"/>
      <c r="O5" s="142" t="s">
        <v>13</v>
      </c>
      <c r="P5" s="62"/>
      <c r="Q5" s="62"/>
    </row>
    <row r="6" spans="1:15" ht="12.75">
      <c r="A6" s="146"/>
      <c r="B6" s="149"/>
      <c r="C6" s="151" t="s">
        <v>4</v>
      </c>
      <c r="D6" s="153" t="s">
        <v>12</v>
      </c>
      <c r="E6" s="85"/>
      <c r="F6" s="85"/>
      <c r="G6" s="86" t="s">
        <v>5</v>
      </c>
      <c r="H6" s="87"/>
      <c r="I6" s="88"/>
      <c r="J6" s="85"/>
      <c r="K6" s="85"/>
      <c r="L6" s="86" t="s">
        <v>6</v>
      </c>
      <c r="M6" s="87"/>
      <c r="N6" s="88"/>
      <c r="O6" s="143"/>
    </row>
    <row r="7" spans="1:15" ht="13.5" thickBot="1">
      <c r="A7" s="147"/>
      <c r="B7" s="150"/>
      <c r="C7" s="152"/>
      <c r="D7" s="154"/>
      <c r="E7" s="90" t="s">
        <v>18</v>
      </c>
      <c r="F7" s="91" t="s">
        <v>19</v>
      </c>
      <c r="G7" s="89" t="s">
        <v>20</v>
      </c>
      <c r="H7" s="89" t="s">
        <v>21</v>
      </c>
      <c r="I7" s="92" t="s">
        <v>22</v>
      </c>
      <c r="J7" s="90" t="s">
        <v>18</v>
      </c>
      <c r="K7" s="91" t="s">
        <v>19</v>
      </c>
      <c r="L7" s="89" t="s">
        <v>20</v>
      </c>
      <c r="M7" s="89" t="s">
        <v>21</v>
      </c>
      <c r="N7" s="92" t="s">
        <v>22</v>
      </c>
      <c r="O7" s="144"/>
    </row>
    <row r="8" spans="1:15" ht="13.5" thickTop="1">
      <c r="A8" s="100" t="s">
        <v>7</v>
      </c>
      <c r="B8" s="101" t="s">
        <v>35</v>
      </c>
      <c r="C8" s="59">
        <f aca="true" t="shared" si="0" ref="C8:C15">E8+F8+G8+J8+K8+L8</f>
        <v>14</v>
      </c>
      <c r="D8" s="102">
        <f>SUM(D9:D13)</f>
        <v>18</v>
      </c>
      <c r="E8" s="84">
        <f>SUM(E9:E13)</f>
        <v>9</v>
      </c>
      <c r="F8" s="84">
        <f>SUM(F9:F13)</f>
        <v>5</v>
      </c>
      <c r="G8" s="84">
        <f>SUM(G9:G13)</f>
        <v>0</v>
      </c>
      <c r="H8" s="84"/>
      <c r="I8" s="103">
        <f>SUM(I9:I13)</f>
        <v>18</v>
      </c>
      <c r="J8" s="84">
        <f>SUM(J9:J13)</f>
        <v>0</v>
      </c>
      <c r="K8" s="84">
        <f>SUM(K9:K13)</f>
        <v>0</v>
      </c>
      <c r="L8" s="84">
        <f>SUM(L9:L13)</f>
        <v>0</v>
      </c>
      <c r="M8" s="84"/>
      <c r="N8" s="103">
        <f>SUM(N9:N13)</f>
        <v>0</v>
      </c>
      <c r="O8" s="63"/>
    </row>
    <row r="9" spans="1:15" ht="12.75">
      <c r="A9" s="108" t="s">
        <v>65</v>
      </c>
      <c r="B9" s="107" t="s">
        <v>64</v>
      </c>
      <c r="C9" s="58">
        <f t="shared" si="0"/>
        <v>2</v>
      </c>
      <c r="D9" s="82">
        <f>I9+N9</f>
        <v>3</v>
      </c>
      <c r="E9" s="7">
        <v>1</v>
      </c>
      <c r="F9" s="5">
        <v>1</v>
      </c>
      <c r="G9" s="5">
        <v>0</v>
      </c>
      <c r="H9" s="5" t="s">
        <v>24</v>
      </c>
      <c r="I9" s="6">
        <v>3</v>
      </c>
      <c r="J9" s="4"/>
      <c r="K9" s="5"/>
      <c r="L9" s="5"/>
      <c r="M9" s="5"/>
      <c r="N9" s="6"/>
      <c r="O9" s="68"/>
    </row>
    <row r="10" spans="1:15" ht="12.75">
      <c r="A10" s="29" t="s">
        <v>39</v>
      </c>
      <c r="B10" s="49" t="s">
        <v>25</v>
      </c>
      <c r="C10" s="58">
        <f t="shared" si="0"/>
        <v>3</v>
      </c>
      <c r="D10" s="82">
        <f>I10+N10</f>
        <v>4</v>
      </c>
      <c r="E10" s="12">
        <v>2</v>
      </c>
      <c r="F10" s="10">
        <v>1</v>
      </c>
      <c r="G10" s="10">
        <v>0</v>
      </c>
      <c r="H10" s="10" t="s">
        <v>24</v>
      </c>
      <c r="I10" s="11">
        <v>4</v>
      </c>
      <c r="J10" s="9"/>
      <c r="K10" s="10"/>
      <c r="L10" s="10"/>
      <c r="M10" s="10"/>
      <c r="N10" s="11"/>
      <c r="O10" s="94"/>
    </row>
    <row r="11" spans="1:15" ht="12.75">
      <c r="A11" s="29" t="s">
        <v>40</v>
      </c>
      <c r="B11" s="49" t="s">
        <v>26</v>
      </c>
      <c r="C11" s="58">
        <f t="shared" si="0"/>
        <v>3</v>
      </c>
      <c r="D11" s="82">
        <f>I11+N11</f>
        <v>4</v>
      </c>
      <c r="E11" s="12">
        <v>2</v>
      </c>
      <c r="F11" s="10">
        <v>1</v>
      </c>
      <c r="G11" s="10">
        <v>0</v>
      </c>
      <c r="H11" s="10" t="s">
        <v>24</v>
      </c>
      <c r="I11" s="11">
        <v>4</v>
      </c>
      <c r="J11" s="9"/>
      <c r="K11" s="10"/>
      <c r="L11" s="10"/>
      <c r="M11" s="10"/>
      <c r="N11" s="11"/>
      <c r="O11" s="94"/>
    </row>
    <row r="12" spans="1:15" ht="12.75">
      <c r="A12" s="29" t="s">
        <v>41</v>
      </c>
      <c r="B12" s="135" t="s">
        <v>73</v>
      </c>
      <c r="C12" s="58">
        <f t="shared" si="0"/>
        <v>4</v>
      </c>
      <c r="D12" s="82">
        <f>I12+N12</f>
        <v>5</v>
      </c>
      <c r="E12" s="136">
        <v>2</v>
      </c>
      <c r="F12" s="137">
        <v>2</v>
      </c>
      <c r="G12" s="10">
        <v>0</v>
      </c>
      <c r="H12" s="10" t="s">
        <v>24</v>
      </c>
      <c r="I12" s="138">
        <v>5</v>
      </c>
      <c r="J12" s="9"/>
      <c r="K12" s="10"/>
      <c r="L12" s="10"/>
      <c r="M12" s="10"/>
      <c r="N12" s="11"/>
      <c r="O12" s="94"/>
    </row>
    <row r="13" spans="1:15" ht="12.75">
      <c r="A13" s="29" t="s">
        <v>42</v>
      </c>
      <c r="B13" s="50" t="s">
        <v>61</v>
      </c>
      <c r="C13" s="58">
        <f t="shared" si="0"/>
        <v>2</v>
      </c>
      <c r="D13" s="82">
        <f>I13+N13</f>
        <v>2</v>
      </c>
      <c r="E13" s="22">
        <v>2</v>
      </c>
      <c r="F13" s="20">
        <v>0</v>
      </c>
      <c r="G13" s="20">
        <v>0</v>
      </c>
      <c r="H13" s="20" t="s">
        <v>24</v>
      </c>
      <c r="I13" s="21">
        <v>2</v>
      </c>
      <c r="J13" s="19"/>
      <c r="K13" s="20"/>
      <c r="L13" s="20"/>
      <c r="M13" s="20"/>
      <c r="N13" s="21"/>
      <c r="O13" s="66"/>
    </row>
    <row r="14" spans="1:15" ht="12.75">
      <c r="A14" s="1" t="s">
        <v>8</v>
      </c>
      <c r="B14" s="23" t="s">
        <v>36</v>
      </c>
      <c r="C14" s="60">
        <f t="shared" si="0"/>
        <v>22</v>
      </c>
      <c r="D14" s="24">
        <f>SUM(D15:D23)</f>
        <v>27</v>
      </c>
      <c r="E14" s="3">
        <f>SUM(E15:E23)</f>
        <v>1</v>
      </c>
      <c r="F14" s="3">
        <f>SUM(F15:F23)</f>
        <v>1</v>
      </c>
      <c r="G14" s="3">
        <f>SUM(G15:G23)</f>
        <v>2</v>
      </c>
      <c r="H14" s="3"/>
      <c r="I14" s="2">
        <f aca="true" t="shared" si="1" ref="I14:N14">SUM(I15:I23)</f>
        <v>5</v>
      </c>
      <c r="J14" s="2">
        <f t="shared" si="1"/>
        <v>10</v>
      </c>
      <c r="K14" s="2">
        <f t="shared" si="1"/>
        <v>6</v>
      </c>
      <c r="L14" s="2">
        <f t="shared" si="1"/>
        <v>2</v>
      </c>
      <c r="M14" s="2">
        <f t="shared" si="1"/>
        <v>0</v>
      </c>
      <c r="N14" s="2">
        <f t="shared" si="1"/>
        <v>22</v>
      </c>
      <c r="O14" s="67"/>
    </row>
    <row r="15" spans="1:15" ht="12.75">
      <c r="A15" s="8" t="s">
        <v>43</v>
      </c>
      <c r="B15" s="83" t="s">
        <v>50</v>
      </c>
      <c r="C15" s="58">
        <f t="shared" si="0"/>
        <v>2</v>
      </c>
      <c r="D15" s="56">
        <f>I15+N15</f>
        <v>2</v>
      </c>
      <c r="E15" s="12">
        <v>0</v>
      </c>
      <c r="F15" s="10">
        <v>0</v>
      </c>
      <c r="G15" s="10">
        <v>2</v>
      </c>
      <c r="H15" s="10" t="s">
        <v>27</v>
      </c>
      <c r="I15" s="11">
        <v>2</v>
      </c>
      <c r="J15" s="9"/>
      <c r="K15" s="10"/>
      <c r="L15" s="10"/>
      <c r="M15" s="10"/>
      <c r="N15" s="11"/>
      <c r="O15" s="68"/>
    </row>
    <row r="16" spans="1:15" ht="12.75">
      <c r="A16" s="8" t="s">
        <v>44</v>
      </c>
      <c r="B16" s="83" t="s">
        <v>51</v>
      </c>
      <c r="C16" s="58">
        <f aca="true" t="shared" si="2" ref="C16:C23">E16+F16+G16+J16+K16+L16</f>
        <v>2</v>
      </c>
      <c r="D16" s="56">
        <f aca="true" t="shared" si="3" ref="D16:D23">I16+N16</f>
        <v>2</v>
      </c>
      <c r="E16" s="12"/>
      <c r="F16" s="10"/>
      <c r="G16" s="10"/>
      <c r="H16" s="10"/>
      <c r="I16" s="11"/>
      <c r="J16" s="9">
        <v>0</v>
      </c>
      <c r="K16" s="10">
        <v>0</v>
      </c>
      <c r="L16" s="10">
        <v>2</v>
      </c>
      <c r="M16" s="10" t="s">
        <v>27</v>
      </c>
      <c r="N16" s="11">
        <v>2</v>
      </c>
      <c r="O16" s="94" t="s">
        <v>43</v>
      </c>
    </row>
    <row r="17" spans="1:15" ht="12.75">
      <c r="A17" s="8" t="s">
        <v>45</v>
      </c>
      <c r="B17" s="83" t="s">
        <v>28</v>
      </c>
      <c r="C17" s="58">
        <f t="shared" si="2"/>
        <v>2</v>
      </c>
      <c r="D17" s="56">
        <f t="shared" si="3"/>
        <v>3</v>
      </c>
      <c r="E17" s="12">
        <v>1</v>
      </c>
      <c r="F17" s="10">
        <v>1</v>
      </c>
      <c r="G17" s="10">
        <v>0</v>
      </c>
      <c r="H17" s="10" t="s">
        <v>24</v>
      </c>
      <c r="I17" s="11">
        <v>3</v>
      </c>
      <c r="J17" s="9"/>
      <c r="K17" s="10"/>
      <c r="L17" s="10"/>
      <c r="M17" s="10"/>
      <c r="N17" s="11"/>
      <c r="O17" s="93"/>
    </row>
    <row r="18" spans="1:15" ht="12.75">
      <c r="A18" s="8" t="s">
        <v>46</v>
      </c>
      <c r="B18" s="51" t="s">
        <v>29</v>
      </c>
      <c r="C18" s="58">
        <f t="shared" si="2"/>
        <v>2</v>
      </c>
      <c r="D18" s="56">
        <f t="shared" si="3"/>
        <v>3</v>
      </c>
      <c r="E18" s="12"/>
      <c r="F18" s="10"/>
      <c r="G18" s="10"/>
      <c r="H18" s="10"/>
      <c r="I18" s="11"/>
      <c r="J18" s="9">
        <v>1</v>
      </c>
      <c r="K18" s="10">
        <v>1</v>
      </c>
      <c r="L18" s="10">
        <v>0</v>
      </c>
      <c r="M18" s="10" t="s">
        <v>24</v>
      </c>
      <c r="N18" s="11">
        <v>3</v>
      </c>
      <c r="O18" s="93"/>
    </row>
    <row r="19" spans="1:15" ht="12.75">
      <c r="A19" s="13" t="s">
        <v>47</v>
      </c>
      <c r="B19" s="52" t="s">
        <v>30</v>
      </c>
      <c r="C19" s="58">
        <f t="shared" si="2"/>
        <v>4</v>
      </c>
      <c r="D19" s="56">
        <f t="shared" si="3"/>
        <v>5</v>
      </c>
      <c r="E19" s="12"/>
      <c r="F19" s="10"/>
      <c r="G19" s="10"/>
      <c r="H19" s="10"/>
      <c r="I19" s="11"/>
      <c r="J19" s="9">
        <v>2</v>
      </c>
      <c r="K19" s="10">
        <v>2</v>
      </c>
      <c r="L19" s="10">
        <v>0</v>
      </c>
      <c r="M19" s="10" t="s">
        <v>24</v>
      </c>
      <c r="N19" s="11">
        <v>5</v>
      </c>
      <c r="O19" s="65"/>
    </row>
    <row r="20" spans="1:15" ht="12.75">
      <c r="A20" s="13" t="s">
        <v>48</v>
      </c>
      <c r="B20" s="52" t="s">
        <v>31</v>
      </c>
      <c r="C20" s="58">
        <f t="shared" si="2"/>
        <v>4</v>
      </c>
      <c r="D20" s="56">
        <f t="shared" si="3"/>
        <v>5</v>
      </c>
      <c r="E20" s="17"/>
      <c r="F20" s="15"/>
      <c r="G20" s="15"/>
      <c r="H20" s="15"/>
      <c r="I20" s="16"/>
      <c r="J20" s="14">
        <v>3</v>
      </c>
      <c r="K20" s="15">
        <v>1</v>
      </c>
      <c r="L20" s="15">
        <v>0</v>
      </c>
      <c r="M20" s="15" t="s">
        <v>24</v>
      </c>
      <c r="N20" s="16">
        <v>5</v>
      </c>
      <c r="O20" s="65"/>
    </row>
    <row r="21" spans="1:15" ht="12.75">
      <c r="A21" s="13" t="s">
        <v>49</v>
      </c>
      <c r="B21" s="53" t="s">
        <v>32</v>
      </c>
      <c r="C21" s="58">
        <f t="shared" si="2"/>
        <v>3</v>
      </c>
      <c r="D21" s="56">
        <f t="shared" si="3"/>
        <v>3</v>
      </c>
      <c r="E21" s="17"/>
      <c r="F21" s="15"/>
      <c r="G21" s="15"/>
      <c r="H21" s="15"/>
      <c r="I21" s="16"/>
      <c r="J21" s="14">
        <v>1</v>
      </c>
      <c r="K21" s="15">
        <v>2</v>
      </c>
      <c r="L21" s="15">
        <v>0</v>
      </c>
      <c r="M21" s="15" t="s">
        <v>27</v>
      </c>
      <c r="N21" s="16">
        <v>3</v>
      </c>
      <c r="O21" s="66"/>
    </row>
    <row r="22" spans="1:15" ht="12.75">
      <c r="A22" s="104" t="s">
        <v>52</v>
      </c>
      <c r="B22" s="53" t="s">
        <v>33</v>
      </c>
      <c r="C22" s="58">
        <f t="shared" si="2"/>
        <v>1</v>
      </c>
      <c r="D22" s="56">
        <f t="shared" si="3"/>
        <v>2</v>
      </c>
      <c r="E22" s="17"/>
      <c r="F22" s="15"/>
      <c r="G22" s="15"/>
      <c r="H22" s="15"/>
      <c r="I22" s="16"/>
      <c r="J22" s="14">
        <v>1</v>
      </c>
      <c r="K22" s="15">
        <v>0</v>
      </c>
      <c r="L22" s="15">
        <v>0</v>
      </c>
      <c r="M22" s="15" t="s">
        <v>24</v>
      </c>
      <c r="N22" s="16">
        <v>2</v>
      </c>
      <c r="O22" s="66"/>
    </row>
    <row r="23" spans="1:15" ht="12.75">
      <c r="A23" s="13" t="s">
        <v>53</v>
      </c>
      <c r="B23" s="53" t="s">
        <v>62</v>
      </c>
      <c r="C23" s="58">
        <f t="shared" si="2"/>
        <v>2</v>
      </c>
      <c r="D23" s="56">
        <f t="shared" si="3"/>
        <v>2</v>
      </c>
      <c r="E23" s="17"/>
      <c r="F23" s="15"/>
      <c r="G23" s="15"/>
      <c r="H23" s="15"/>
      <c r="I23" s="16"/>
      <c r="J23" s="14">
        <v>2</v>
      </c>
      <c r="K23" s="15">
        <v>0</v>
      </c>
      <c r="L23" s="15">
        <v>0</v>
      </c>
      <c r="M23" s="15" t="s">
        <v>24</v>
      </c>
      <c r="N23" s="16">
        <v>2</v>
      </c>
      <c r="O23" s="66"/>
    </row>
    <row r="24" spans="1:15" ht="12.75">
      <c r="A24" s="1" t="s">
        <v>9</v>
      </c>
      <c r="B24" s="3" t="s">
        <v>34</v>
      </c>
      <c r="C24" s="60">
        <f>E24+F24+G24+J24+K24+L24</f>
        <v>2</v>
      </c>
      <c r="D24" s="81">
        <f aca="true" t="shared" si="4" ref="D24:I24">SUM(D25:D25)</f>
        <v>15</v>
      </c>
      <c r="E24" s="2">
        <f t="shared" si="4"/>
        <v>0</v>
      </c>
      <c r="F24" s="2">
        <f t="shared" si="4"/>
        <v>0</v>
      </c>
      <c r="G24" s="2">
        <f t="shared" si="4"/>
        <v>0</v>
      </c>
      <c r="H24" s="2">
        <f t="shared" si="4"/>
        <v>0</v>
      </c>
      <c r="I24" s="2">
        <f t="shared" si="4"/>
        <v>0</v>
      </c>
      <c r="J24" s="2">
        <f>SUM(J25)</f>
        <v>0</v>
      </c>
      <c r="K24" s="2">
        <f>SUM(K25)</f>
        <v>2</v>
      </c>
      <c r="L24" s="2">
        <f>SUM(L25)</f>
        <v>0</v>
      </c>
      <c r="M24" s="2">
        <f>SUM(M25)</f>
        <v>0</v>
      </c>
      <c r="N24" s="2">
        <f>SUM(N25)</f>
        <v>15</v>
      </c>
      <c r="O24" s="67"/>
    </row>
    <row r="25" spans="1:15" ht="13.5" thickBot="1">
      <c r="A25" s="18" t="s">
        <v>54</v>
      </c>
      <c r="B25" s="27" t="s">
        <v>34</v>
      </c>
      <c r="C25" s="61">
        <f>E25+F25+G25</f>
        <v>0</v>
      </c>
      <c r="D25" s="75">
        <f>I25+N25</f>
        <v>15</v>
      </c>
      <c r="E25" s="71"/>
      <c r="F25" s="28"/>
      <c r="G25" s="20"/>
      <c r="H25" s="20"/>
      <c r="I25" s="21"/>
      <c r="J25" s="14">
        <v>0</v>
      </c>
      <c r="K25" s="15">
        <v>2</v>
      </c>
      <c r="L25" s="15">
        <v>0</v>
      </c>
      <c r="M25" s="15" t="s">
        <v>27</v>
      </c>
      <c r="N25" s="16">
        <v>15</v>
      </c>
      <c r="O25" s="68"/>
    </row>
    <row r="26" spans="1:15" ht="14.25" thickBot="1" thickTop="1">
      <c r="A26" s="99"/>
      <c r="B26" s="55" t="s">
        <v>10</v>
      </c>
      <c r="C26" s="74">
        <f>E26+F26+G26+J26+K26+L26</f>
        <v>38</v>
      </c>
      <c r="D26" s="57">
        <f aca="true" t="shared" si="5" ref="D26:N26">D24+D14+D8</f>
        <v>60</v>
      </c>
      <c r="E26" s="72">
        <f t="shared" si="5"/>
        <v>10</v>
      </c>
      <c r="F26" s="72">
        <f t="shared" si="5"/>
        <v>6</v>
      </c>
      <c r="G26" s="72">
        <f t="shared" si="5"/>
        <v>2</v>
      </c>
      <c r="H26" s="72">
        <f t="shared" si="5"/>
        <v>0</v>
      </c>
      <c r="I26" s="72">
        <f t="shared" si="5"/>
        <v>23</v>
      </c>
      <c r="J26" s="30">
        <f t="shared" si="5"/>
        <v>10</v>
      </c>
      <c r="K26" s="96">
        <f t="shared" si="5"/>
        <v>8</v>
      </c>
      <c r="L26" s="96">
        <f t="shared" si="5"/>
        <v>2</v>
      </c>
      <c r="M26" s="96">
        <f t="shared" si="5"/>
        <v>0</v>
      </c>
      <c r="N26" s="97">
        <f t="shared" si="5"/>
        <v>37</v>
      </c>
      <c r="O26" s="69"/>
    </row>
    <row r="27" spans="1:15" ht="12.75">
      <c r="A27" s="98"/>
      <c r="B27" s="49" t="s">
        <v>15</v>
      </c>
      <c r="C27" s="79">
        <f>H27+M27</f>
        <v>0</v>
      </c>
      <c r="D27" s="75"/>
      <c r="E27" s="33"/>
      <c r="F27" s="26"/>
      <c r="G27" s="26"/>
      <c r="H27" s="26">
        <f>COUNTIF(H8:H25,"*s*")</f>
        <v>0</v>
      </c>
      <c r="I27" s="32"/>
      <c r="J27" s="25"/>
      <c r="K27" s="26"/>
      <c r="L27" s="26"/>
      <c r="M27" s="26">
        <f>COUNTIF(M8:M25,"*s*")</f>
        <v>0</v>
      </c>
      <c r="N27" s="32"/>
      <c r="O27" s="64"/>
    </row>
    <row r="28" spans="1:15" ht="12.75">
      <c r="A28" s="31"/>
      <c r="B28" s="27" t="s">
        <v>16</v>
      </c>
      <c r="C28" s="79">
        <f>H28+M28</f>
        <v>11</v>
      </c>
      <c r="D28" s="76"/>
      <c r="E28" s="37"/>
      <c r="F28" s="35"/>
      <c r="G28" s="35"/>
      <c r="H28" s="26">
        <f>COUNTIF(H8:H25,"*v*")</f>
        <v>6</v>
      </c>
      <c r="I28" s="36"/>
      <c r="J28" s="34"/>
      <c r="K28" s="35"/>
      <c r="L28" s="35"/>
      <c r="M28" s="35">
        <f>COUNTIF(M8:M25,"*v*")</f>
        <v>5</v>
      </c>
      <c r="N28" s="36"/>
      <c r="O28" s="65"/>
    </row>
    <row r="29" spans="1:15" ht="13.5" thickBot="1">
      <c r="A29" s="38"/>
      <c r="B29" s="54" t="s">
        <v>17</v>
      </c>
      <c r="C29" s="79">
        <f>H29+M29</f>
        <v>4</v>
      </c>
      <c r="D29" s="77"/>
      <c r="E29" s="42"/>
      <c r="F29" s="40"/>
      <c r="G29" s="40"/>
      <c r="H29" s="40">
        <f>COUNTIF(H8:H25,"*f*")</f>
        <v>1</v>
      </c>
      <c r="I29" s="41"/>
      <c r="J29" s="39"/>
      <c r="K29" s="40"/>
      <c r="L29" s="40"/>
      <c r="M29" s="40">
        <f>COUNTIF(M8:M25,"*f*")</f>
        <v>3</v>
      </c>
      <c r="N29" s="41"/>
      <c r="O29" s="66"/>
    </row>
    <row r="30" spans="1:15" ht="13.5" thickBot="1">
      <c r="A30" s="43"/>
      <c r="B30" s="95" t="s">
        <v>23</v>
      </c>
      <c r="C30" s="80">
        <f>H30+M30</f>
        <v>15</v>
      </c>
      <c r="D30" s="78"/>
      <c r="E30" s="73"/>
      <c r="F30" s="45"/>
      <c r="G30" s="45"/>
      <c r="H30" s="45">
        <f>SUM(H27:H29)</f>
        <v>7</v>
      </c>
      <c r="I30" s="46"/>
      <c r="J30" s="44"/>
      <c r="K30" s="45"/>
      <c r="L30" s="45"/>
      <c r="M30" s="45">
        <f>SUM(M27:M29)</f>
        <v>8</v>
      </c>
      <c r="N30" s="46"/>
      <c r="O30" s="70"/>
    </row>
    <row r="31" ht="13.5" thickTop="1"/>
  </sheetData>
  <mergeCells count="11">
    <mergeCell ref="A1:O1"/>
    <mergeCell ref="A2:O2"/>
    <mergeCell ref="A4:O4"/>
    <mergeCell ref="A3:O3"/>
    <mergeCell ref="E5:N5"/>
    <mergeCell ref="O5:O7"/>
    <mergeCell ref="C5:D5"/>
    <mergeCell ref="A5:A7"/>
    <mergeCell ref="B5:B7"/>
    <mergeCell ref="C6:C7"/>
    <mergeCell ref="D6:D7"/>
  </mergeCells>
  <printOptions horizontalCentered="1" vertic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95" r:id="rId3"/>
  <headerFooter alignWithMargins="0">
    <oddHeader>&amp;LBudapesti Műszaki Főiskola
Keleti Károly Gazdasági Főiskolai Kar&amp;RÉrvényes: 2003/2004-es tanévtől</oddHeader>
    <oddFooter>&amp;LBudapest, &amp;D&amp;CEsti tagozat
Szakirányú továbbképzés menedzser szakon
szervező szakirány
&amp;P.oldal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3" max="3" width="19.375" style="0" customWidth="1"/>
    <col min="6" max="6" width="12.625" style="0" customWidth="1"/>
  </cols>
  <sheetData>
    <row r="1" ht="13.5" thickBot="1"/>
    <row r="2" spans="1:6" ht="24.75" thickBot="1">
      <c r="A2" s="114" t="s">
        <v>59</v>
      </c>
      <c r="B2" s="115"/>
      <c r="C2" s="115"/>
      <c r="D2" s="116" t="s">
        <v>69</v>
      </c>
      <c r="E2" s="117" t="s">
        <v>70</v>
      </c>
      <c r="F2" s="112" t="s">
        <v>13</v>
      </c>
    </row>
    <row r="3" spans="1:6" ht="12.75">
      <c r="A3" s="118" t="s">
        <v>66</v>
      </c>
      <c r="B3" s="119" t="s">
        <v>55</v>
      </c>
      <c r="C3" s="123"/>
      <c r="D3" s="129">
        <v>2</v>
      </c>
      <c r="E3" s="129">
        <v>2</v>
      </c>
      <c r="F3" s="125"/>
    </row>
    <row r="4" spans="1:6" ht="12.75">
      <c r="A4" s="120" t="s">
        <v>67</v>
      </c>
      <c r="B4" s="159" t="s">
        <v>56</v>
      </c>
      <c r="C4" s="160"/>
      <c r="D4" s="130">
        <v>2</v>
      </c>
      <c r="E4" s="130">
        <v>2</v>
      </c>
      <c r="F4" s="126"/>
    </row>
    <row r="5" spans="1:6" ht="13.5" thickBot="1">
      <c r="A5" s="121" t="s">
        <v>68</v>
      </c>
      <c r="B5" s="122" t="s">
        <v>63</v>
      </c>
      <c r="C5" s="124"/>
      <c r="D5" s="131">
        <v>2</v>
      </c>
      <c r="E5" s="131">
        <v>2</v>
      </c>
      <c r="F5" s="127"/>
    </row>
    <row r="7" ht="13.5" thickBot="1"/>
    <row r="8" spans="1:6" ht="24.75" thickBot="1">
      <c r="A8" s="109" t="s">
        <v>60</v>
      </c>
      <c r="B8" s="106"/>
      <c r="C8" s="105"/>
      <c r="D8" s="111" t="s">
        <v>69</v>
      </c>
      <c r="E8" s="110" t="s">
        <v>70</v>
      </c>
      <c r="F8" s="113" t="s">
        <v>13</v>
      </c>
    </row>
    <row r="9" spans="1:6" ht="13.5" thickBot="1">
      <c r="A9" s="134" t="s">
        <v>71</v>
      </c>
      <c r="B9" s="161" t="s">
        <v>57</v>
      </c>
      <c r="C9" s="162"/>
      <c r="D9" s="133">
        <v>2</v>
      </c>
      <c r="E9" s="133">
        <v>2</v>
      </c>
      <c r="F9" s="128"/>
    </row>
    <row r="10" spans="1:6" ht="13.5" thickBot="1">
      <c r="A10" s="132" t="s">
        <v>72</v>
      </c>
      <c r="B10" s="163" t="s">
        <v>58</v>
      </c>
      <c r="C10" s="164"/>
      <c r="D10" s="131">
        <v>2</v>
      </c>
      <c r="E10" s="131">
        <v>2</v>
      </c>
      <c r="F10" s="127"/>
    </row>
  </sheetData>
  <mergeCells count="3">
    <mergeCell ref="B4:C4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Vállalkozásmenedzsment Tanszék</dc:creator>
  <cp:keywords/>
  <dc:description/>
  <cp:lastModifiedBy>BMF-KGK</cp:lastModifiedBy>
  <cp:lastPrinted>2003-06-25T14:50:02Z</cp:lastPrinted>
  <dcterms:created xsi:type="dcterms:W3CDTF">2001-09-27T07:46:32Z</dcterms:created>
  <dcterms:modified xsi:type="dcterms:W3CDTF">2006-06-30T12:29:32Z</dcterms:modified>
  <cp:category/>
  <cp:version/>
  <cp:contentType/>
  <cp:contentStatus/>
</cp:coreProperties>
</file>