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vállalatirányítás" sheetId="1" r:id="rId1"/>
    <sheet name="választható" sheetId="2" r:id="rId2"/>
  </sheets>
  <definedNames>
    <definedName name="_xlnm.Print_Area" localSheetId="0">'vállalatirányítás'!$A$1:$AN$78</definedName>
  </definedNames>
  <calcPr fullCalcOnLoad="1"/>
</workbook>
</file>

<file path=xl/comments1.xml><?xml version="1.0" encoding="utf-8"?>
<comments xmlns="http://schemas.openxmlformats.org/spreadsheetml/2006/main">
  <authors>
    <author>BMF-KGK</author>
  </authors>
  <commentList>
    <comment ref="AN46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KGK-KT-X/61/2004. számú határozat alapján módosítva. (Eredetileg nem volt előtanrend)</t>
        </r>
      </text>
    </comment>
    <comment ref="AN58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KGK-KT-X/61/2004. számú határozat alapján módosítva. (Eredetileg nem volt előtanulmányi rend)</t>
        </r>
      </text>
    </comment>
    <comment ref="AN42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KGK-KT-X/61/2004. számú határozat alapján módosítva. (Eredetileg nemvolt előtanrend)</t>
        </r>
      </text>
    </comment>
    <comment ref="AN65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KGK-KT-X/61/2004. számú határozat szerint módosítva. (Eredetileg nem volt előtanköv.)</t>
        </r>
      </text>
    </comment>
    <comment ref="R56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KGK-KT-XVI/89/2005. sz. határozatával módosította félévközi jegyre</t>
        </r>
      </text>
    </comment>
    <comment ref="T52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KGK-KT-XVI/89/2005. sz. határozatával módosította 200-ról</t>
        </r>
      </text>
    </comment>
    <comment ref="U52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KGK-KT-XVI/89/2005. sz. határozatával módosította 200-ról</t>
        </r>
      </text>
    </comment>
    <comment ref="W52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KGK-KT-XVI/89/2005. sz. határozatával módosította félévközi jegyre</t>
        </r>
      </text>
    </comment>
    <comment ref="AN29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KGK-KT-XXVII/138/2006. határozat szerint
Eredetileg nem volt előtanulmányi rend</t>
        </r>
      </text>
    </comment>
    <comment ref="AN27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KGK-KT-XXVII/138/2006. határozat szerint
Eredetileg Inf.alapjai II. volt az előtanulmányi rend</t>
        </r>
      </text>
    </comment>
    <comment ref="AN31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KGK-KT-XXVII/138/2006. határozat szerint
Eredetileg Inf.alapjai II. volt az előtanulmányi rend</t>
        </r>
      </text>
    </comment>
    <comment ref="AN32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KGK-KT-XXVII/138/2006. határozat szerint
Eredetileg nem volt előtanulmányi rend</t>
        </r>
      </text>
    </comment>
    <comment ref="AN49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KGK-KT-XXVII/138/2006. határozat szerint
Eredetileg nem volt előtanulmányi rend</t>
        </r>
      </text>
    </comment>
  </commentList>
</comments>
</file>

<file path=xl/comments2.xml><?xml version="1.0" encoding="utf-8"?>
<comments xmlns="http://schemas.openxmlformats.org/spreadsheetml/2006/main">
  <authors>
    <author>BMF-KGK</author>
  </authors>
  <commentList>
    <comment ref="B61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KGK-KT-XVIII/94/2005. sz. határozata alapján került a szabadon választható tárgyak közé. </t>
        </r>
      </text>
    </comment>
    <comment ref="B62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BMF-KGK:
A KGK-KT-XVIII/94/2005. sz. határozata alapján került a szabadon választható tárgyak közé. </t>
        </r>
      </text>
    </comment>
    <comment ref="B63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BMF-KGK:
A KGK-KT-XVIII/94/2005. sz. határozata alapján került a szabadon választható tárgyak közé. </t>
        </r>
      </text>
    </comment>
    <comment ref="B64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BMF-KGK:
A KGK-KT-XVIII/94/2005. sz. határozata alapján került a szabadon választható tárgyak közé. </t>
        </r>
      </text>
    </comment>
    <comment ref="B65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BMF-KGK:
A KGK-KT-XVIII/94/2005. sz. határozata alapján került a szabadon választható tárgyak közé. </t>
        </r>
      </text>
    </comment>
    <comment ref="B66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BMF-KGK:
KGK-KT-XXI/107/2005. sz. (2005.11.29) határozat alapján bővült a szabadon választható tárgyak köre.  </t>
        </r>
      </text>
    </comment>
    <comment ref="B67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KGK-KT-XXIII/124/2006. sz. határozata alapján bővítve a szabadon választható tárgyak köre.</t>
        </r>
      </text>
    </comment>
    <comment ref="B68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XXIII/124/2006. sz. határozata alapján bővítve a szabadon választható tárgyak köre.</t>
        </r>
      </text>
    </comment>
    <comment ref="B69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XXIII/124/2006. sz. határozata alapján bővítve a szabadon választható tárgyak köre.</t>
        </r>
      </text>
    </comment>
    <comment ref="B70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XXIII/124/2006. sz. határozata alapján bővítve a szabadon választható tárgyak köre.</t>
        </r>
      </text>
    </comment>
    <comment ref="B71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XXIII/124/2006. sz. határozata alapján bővítve a szabadon választható tárgyak köre.</t>
        </r>
      </text>
    </comment>
    <comment ref="B72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KGK-KT-XXVI/133/2006. sz. határozata alapján bővítve a szabadon választható tárgyak köre.</t>
        </r>
      </text>
    </comment>
    <comment ref="B73" authorId="0">
      <text>
        <r>
          <rPr>
            <b/>
            <sz val="8"/>
            <rFont val="Tahoma"/>
            <family val="0"/>
          </rPr>
          <t xml:space="preserve">BMF-KGK:
</t>
        </r>
        <r>
          <rPr>
            <sz val="8"/>
            <rFont val="Tahoma"/>
            <family val="2"/>
          </rPr>
          <t>XXVI/133/2006. sz. határozata alapján bővítve a szabadon választható tárgyak köre.</t>
        </r>
        <r>
          <rPr>
            <sz val="8"/>
            <rFont val="Tahoma"/>
            <family val="0"/>
          </rPr>
          <t xml:space="preserve">
</t>
        </r>
      </text>
    </comment>
    <comment ref="B74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XXVI/133/2006. sz. határozata alapján bővítve a szabadon választható tárgyak köre.</t>
        </r>
      </text>
    </comment>
    <comment ref="B75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XXVI/133/2006. sz. határozata alapján bővítve a szabadon választható tárgyak köre.</t>
        </r>
      </text>
    </comment>
    <comment ref="B76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KGK-KT-XXVII/137/2006 sz. határozattal</t>
        </r>
      </text>
    </comment>
  </commentList>
</comments>
</file>

<file path=xl/sharedStrings.xml><?xml version="1.0" encoding="utf-8"?>
<sst xmlns="http://schemas.openxmlformats.org/spreadsheetml/2006/main" count="406" uniqueCount="242">
  <si>
    <t>MINTATANTERV</t>
  </si>
  <si>
    <t xml:space="preserve">  óraszámokkal ; követelményekkel (k.); kreditekkel (kr.)</t>
  </si>
  <si>
    <t>Kód</t>
  </si>
  <si>
    <t>Tantárgyak</t>
  </si>
  <si>
    <t>Heti össz.</t>
  </si>
  <si>
    <t>Félévek</t>
  </si>
  <si>
    <t>Előtanulmányi rend</t>
  </si>
  <si>
    <t>óra</t>
  </si>
  <si>
    <t>kr.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</si>
  <si>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</si>
  <si>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</si>
  <si>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</si>
  <si>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</si>
  <si>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</si>
  <si>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</si>
  <si>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</si>
  <si>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</si>
  <si>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</si>
  <si>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</si>
  <si>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</si>
  <si>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</si>
  <si>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</si>
  <si>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Természettud. alapism.</t>
  </si>
  <si>
    <t>NMSMA1MDNK</t>
  </si>
  <si>
    <t xml:space="preserve">Matematika I. </t>
  </si>
  <si>
    <t>v</t>
  </si>
  <si>
    <t>NMSMA2MDNK</t>
  </si>
  <si>
    <t xml:space="preserve">Matematika II. </t>
  </si>
  <si>
    <t>f</t>
  </si>
  <si>
    <t>NMSMS2MDNK</t>
  </si>
  <si>
    <t>Matematika szigorlat</t>
  </si>
  <si>
    <t>s</t>
  </si>
  <si>
    <t>NMSMA3MDNK</t>
  </si>
  <si>
    <t>Matematika III.</t>
  </si>
  <si>
    <t>RMKFI1GTNK</t>
  </si>
  <si>
    <t>Fizika</t>
  </si>
  <si>
    <t>NAMIA1MDNK</t>
  </si>
  <si>
    <t>Informatika alapjai I.</t>
  </si>
  <si>
    <t>NAMIA2MDNK</t>
  </si>
  <si>
    <t>Informatika alapjai II.</t>
  </si>
  <si>
    <t>B</t>
  </si>
  <si>
    <t xml:space="preserve">Gazdasági és humán </t>
  </si>
  <si>
    <t>GVMKG112NK</t>
  </si>
  <si>
    <t>Közgazdaságtan I.</t>
  </si>
  <si>
    <t>GVMKG212NK</t>
  </si>
  <si>
    <t>Közgazdaságtan II.</t>
  </si>
  <si>
    <t>GVMKGS12NK</t>
  </si>
  <si>
    <t>Közgazdaságtan szigorlat</t>
  </si>
  <si>
    <t>GVMJI111NK</t>
  </si>
  <si>
    <t>Jogi ismeretek</t>
  </si>
  <si>
    <t>GVMSZ111NK</t>
  </si>
  <si>
    <t>Szociológia</t>
  </si>
  <si>
    <t>GVMKO111NK</t>
  </si>
  <si>
    <t>Környezetgazdaságtan</t>
  </si>
  <si>
    <t>C</t>
  </si>
  <si>
    <t xml:space="preserve"> Szakmai törzsanyag (m)</t>
  </si>
  <si>
    <t xml:space="preserve"> RMKMK1GTNK</t>
  </si>
  <si>
    <t>Műszaki kommunikáció</t>
  </si>
  <si>
    <t xml:space="preserve"> RMKMA1GTNK</t>
  </si>
  <si>
    <t>Műszaki alapismeretek I.</t>
  </si>
  <si>
    <t xml:space="preserve"> RMKMA2GTNK</t>
  </si>
  <si>
    <t>Műszaki alapismeretek II.</t>
  </si>
  <si>
    <t>NAMIR1MDNK</t>
  </si>
  <si>
    <t>Információs rendszerek I</t>
  </si>
  <si>
    <t>NAMIR2MDNK</t>
  </si>
  <si>
    <t>GVMHE111NK</t>
  </si>
  <si>
    <t>Humánerőforrás rendszer</t>
  </si>
  <si>
    <t>NAMMP1MDNK</t>
  </si>
  <si>
    <t>Matematikai programozás I.</t>
  </si>
  <si>
    <t>NAMMP2MDNK</t>
  </si>
  <si>
    <t>Matematikai programozás II.</t>
  </si>
  <si>
    <t>NAMVI1MDNK</t>
  </si>
  <si>
    <t>Vállalatirányítási rendszerek I.</t>
  </si>
  <si>
    <t>NAMVI2MDNK</t>
  </si>
  <si>
    <t>Vállalatirányítási rendszerek II.</t>
  </si>
  <si>
    <t>RMKKV1GTNK</t>
  </si>
  <si>
    <t>Általános környezetvédelem</t>
  </si>
  <si>
    <t>D</t>
  </si>
  <si>
    <t>Szakmai törzsanyag (g)</t>
  </si>
  <si>
    <t>GVMST111NK</t>
  </si>
  <si>
    <t>Statisztika</t>
  </si>
  <si>
    <t>GVMVS111NK</t>
  </si>
  <si>
    <t>Vezetés-szervezés</t>
  </si>
  <si>
    <t>GVMUK111NK</t>
  </si>
  <si>
    <t>Üzleti kommunikáció</t>
  </si>
  <si>
    <t>GVMVG111NK</t>
  </si>
  <si>
    <t>Vállalkozásgazdaságtan</t>
  </si>
  <si>
    <t>GVMPU112NK</t>
  </si>
  <si>
    <t>Pénzügyi ismeretek I.</t>
  </si>
  <si>
    <t>GVMPU212NK</t>
  </si>
  <si>
    <t>Pénzügyi ismeretek II.</t>
  </si>
  <si>
    <t>GVMMA111NK</t>
  </si>
  <si>
    <t>Marketing</t>
  </si>
  <si>
    <t>GVMSM112NK</t>
  </si>
  <si>
    <t>Számvitel I.</t>
  </si>
  <si>
    <t>GVMSM212NK</t>
  </si>
  <si>
    <t>Számvitel II</t>
  </si>
  <si>
    <t>GVMHM111NK</t>
  </si>
  <si>
    <t>Humánmenedzsment</t>
  </si>
  <si>
    <t>GVMVL111NK</t>
  </si>
  <si>
    <t>Világgazdaság</t>
  </si>
  <si>
    <t>GVMCO111NK</t>
  </si>
  <si>
    <t>Controlling</t>
  </si>
  <si>
    <t>GVMSA111NK</t>
  </si>
  <si>
    <t>Számviteli alapismeretek</t>
  </si>
  <si>
    <t>E</t>
  </si>
  <si>
    <t>Differenciált szakmai (m)</t>
  </si>
  <si>
    <t>NAMVR1MDNK</t>
  </si>
  <si>
    <t>Vezetői információs rendszerek</t>
  </si>
  <si>
    <t>GVMDT111NK</t>
  </si>
  <si>
    <t>Döntéstámogatási rendszerek</t>
  </si>
  <si>
    <t>Szabadon választható I.</t>
  </si>
  <si>
    <t>Kötelezően választható I.</t>
  </si>
  <si>
    <t>Kötelezően választható II.</t>
  </si>
  <si>
    <t>F</t>
  </si>
  <si>
    <t>Differenciált szakmai (g)</t>
  </si>
  <si>
    <t>GVMMI111NK</t>
  </si>
  <si>
    <t>Minőségirányítás</t>
  </si>
  <si>
    <t>GVMGS111NK</t>
  </si>
  <si>
    <t>Gazdaságstatisztika</t>
  </si>
  <si>
    <t>GVMLO111NK</t>
  </si>
  <si>
    <t>Logisztika</t>
  </si>
  <si>
    <t>GVMVA111NK</t>
  </si>
  <si>
    <t>GVMWA111NK</t>
  </si>
  <si>
    <t>Szabadon választható II.</t>
  </si>
  <si>
    <t>Szabadon választható III.</t>
  </si>
  <si>
    <t>GVMMT111NK</t>
  </si>
  <si>
    <t>Menedzsment tréning</t>
  </si>
  <si>
    <t>GVMVE111NK</t>
  </si>
  <si>
    <t>Vállalati esettanulmány</t>
  </si>
  <si>
    <t>G</t>
  </si>
  <si>
    <t>Gyakorlati félév</t>
  </si>
  <si>
    <t>GVMSD111NK</t>
  </si>
  <si>
    <t>Szakdolgozat</t>
  </si>
  <si>
    <t>Összes óraszám</t>
  </si>
  <si>
    <t>szigorlat (s)</t>
  </si>
  <si>
    <t>vizsga (v)</t>
  </si>
  <si>
    <t>félévközi teljesítmény (f)</t>
  </si>
  <si>
    <t>Összes követelmény</t>
  </si>
  <si>
    <t>Testnevelés I.</t>
  </si>
  <si>
    <t>e</t>
  </si>
  <si>
    <t>Testnevelés II.</t>
  </si>
  <si>
    <t>GNYNY112NK</t>
  </si>
  <si>
    <t>Idegen nyelv I.</t>
  </si>
  <si>
    <t>GNYNY212NK</t>
  </si>
  <si>
    <t>Idegen nyelv II.</t>
  </si>
  <si>
    <t>Adatbáziskezelés</t>
  </si>
  <si>
    <t>NAMAB1MDNK</t>
  </si>
  <si>
    <t>Hálózati programozás</t>
  </si>
  <si>
    <t>Excel programozás</t>
  </si>
  <si>
    <t>Grafikus tervező rendszerek</t>
  </si>
  <si>
    <t>Menedzsmenbt informatikai eszközei</t>
  </si>
  <si>
    <t>Információs rendszerek hardver elemei</t>
  </si>
  <si>
    <t xml:space="preserve">Multimédia információs rendszerek I. </t>
  </si>
  <si>
    <t xml:space="preserve">Multimédia információs rendszerek II. </t>
  </si>
  <si>
    <t>NAMHP1MDNK</t>
  </si>
  <si>
    <t>NAMEP1MDNK</t>
  </si>
  <si>
    <t>NAMGT1MDNK</t>
  </si>
  <si>
    <t>NAMMI1MDNK</t>
  </si>
  <si>
    <t>NAMIH1MDNK</t>
  </si>
  <si>
    <t>NAMMR1MDNK</t>
  </si>
  <si>
    <t>NAMMR2MDNK</t>
  </si>
  <si>
    <t>Műszaki menedzser szak - vállalatirányítási szakirány (9)</t>
  </si>
  <si>
    <t>Heti óraszám</t>
  </si>
  <si>
    <t>Tantárgy</t>
  </si>
  <si>
    <t>Kredit</t>
  </si>
  <si>
    <t>Kötelezően választható gazdasági tárgyak</t>
  </si>
  <si>
    <t>GVMV1111NK</t>
  </si>
  <si>
    <t>Prognosztika - Jövőkutatás</t>
  </si>
  <si>
    <t>GVMV2111NK</t>
  </si>
  <si>
    <t>Kommunikációs gyakorlatok</t>
  </si>
  <si>
    <t>GVMV3111NK</t>
  </si>
  <si>
    <t>Üzleti levelezés</t>
  </si>
  <si>
    <t>GVMV4111NK</t>
  </si>
  <si>
    <t>Gazdaságtörténet</t>
  </si>
  <si>
    <t>GVMV5111NK</t>
  </si>
  <si>
    <t>Politológia</t>
  </si>
  <si>
    <t>GVMW1111NK</t>
  </si>
  <si>
    <t>Vállalkozásszervezés</t>
  </si>
  <si>
    <t>GVMW2111NK</t>
  </si>
  <si>
    <t>Nemzetközi gazdaságtan</t>
  </si>
  <si>
    <t>GVMW3111NK</t>
  </si>
  <si>
    <t>Európai integráció</t>
  </si>
  <si>
    <t>GVMW4111NK</t>
  </si>
  <si>
    <t>Nemzetközi pénzügyi rendszer - Euró</t>
  </si>
  <si>
    <t>GVMW5111NK</t>
  </si>
  <si>
    <t>Marketingkommunikáció</t>
  </si>
  <si>
    <t>GVMW6111NK</t>
  </si>
  <si>
    <t>Biztosítási ismeretek</t>
  </si>
  <si>
    <t>GVMW7111NK</t>
  </si>
  <si>
    <t>Tőzsdeismeretek</t>
  </si>
  <si>
    <t>GVMW8111NK</t>
  </si>
  <si>
    <t>Adó és TB ismeretek</t>
  </si>
  <si>
    <t>GVMW9111NK</t>
  </si>
  <si>
    <t>Adózási esettanulmányok</t>
  </si>
  <si>
    <t>GVMWB11NK</t>
  </si>
  <si>
    <t>Beszámoló készítés</t>
  </si>
  <si>
    <t>GVMWI111NK</t>
  </si>
  <si>
    <t>Innováció és műszaki fejlődés</t>
  </si>
  <si>
    <t>GVMW0111NK</t>
  </si>
  <si>
    <t>Értékelemzés</t>
  </si>
  <si>
    <t>GVMWF111NK</t>
  </si>
  <si>
    <t>Fogyasztóvédelem</t>
  </si>
  <si>
    <t>GVMWN111NK</t>
  </si>
  <si>
    <t>Internet az üzleti életben</t>
  </si>
  <si>
    <t>GVMV6111NK</t>
  </si>
  <si>
    <t>Reklám és propaganda</t>
  </si>
  <si>
    <t>GVMWV111NK</t>
  </si>
  <si>
    <t>Vállalatirányítási rendszerek</t>
  </si>
  <si>
    <t>GVMWD111NK</t>
  </si>
  <si>
    <t>GNYNV112NK</t>
  </si>
  <si>
    <t>(2) Idegen nyelv (általános) I.</t>
  </si>
  <si>
    <t>középfokú, "C" típusú nyelvvizsga</t>
  </si>
  <si>
    <t>GNYNV212NK</t>
  </si>
  <si>
    <t>(2) Idegen nyelv (általános) II.</t>
  </si>
  <si>
    <t>GNYSV112NK</t>
  </si>
  <si>
    <t>Szaknyelv I.</t>
  </si>
  <si>
    <t>GNYNY212NK*</t>
  </si>
  <si>
    <t>GNYSV212NK</t>
  </si>
  <si>
    <t>Szaknyelv II.</t>
  </si>
  <si>
    <t>Szakirányhoz tartozó  szabadon és kötelezően választható műszaki tárgyak</t>
  </si>
  <si>
    <t xml:space="preserve">Szabadon választható gazdasági tárgyak </t>
  </si>
  <si>
    <t>Gyak. félév köv.</t>
  </si>
  <si>
    <t>Nemzetközi marketing (angol nyelven)</t>
  </si>
  <si>
    <t>Válság- és változásmenedzsment (angol nyelven)</t>
  </si>
  <si>
    <t>Stratégiai menedzsment (angol nyelven)</t>
  </si>
  <si>
    <t>Piackutatás (angol nyelven)</t>
  </si>
  <si>
    <t>Nemzetközi gazdasági kapcsolatok (angol nyelven)</t>
  </si>
  <si>
    <t>Adózási ismeretek német nyelven</t>
  </si>
  <si>
    <t>Információs rendszerek II</t>
  </si>
  <si>
    <t>Bevezetés a probléma-alapú tanulásba (angol nyelven)</t>
  </si>
  <si>
    <t>Globalizáció és kihatásai (német nyelven)</t>
  </si>
  <si>
    <t>Szakértő rendszerek (angol nyelven)</t>
  </si>
  <si>
    <t>Nemzetközi marketing (német nyelven)</t>
  </si>
  <si>
    <t>Üzleti protokoll (angol nyelven)</t>
  </si>
  <si>
    <t>Létesítménygazdálkodás (angol nyelven)</t>
  </si>
  <si>
    <t>Kaizen menedzsment</t>
  </si>
  <si>
    <t>Kaizen menedzsment (angol nyelven)</t>
  </si>
  <si>
    <t>ABAP programozási nyelv</t>
  </si>
  <si>
    <t>NAMIA2MDNK,
NMSMA2MDNK</t>
  </si>
  <si>
    <t>NAMIR1MDNK,
NAMIA2MDNK</t>
  </si>
  <si>
    <t>Önismerettől az önmenedzselésig II.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</si>
</sst>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7">
    <font>
      <sz val="10"/>
      <name val="Arial CE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i/>
      <sz val="10"/>
      <name val="Arial CE"/>
      <family val="2"/>
    </font>
    <font>
      <i/>
      <sz val="7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10"/>
      <color indexed="10"/>
      <name val="Arial CE"/>
      <family val="2"/>
    </font>
    <font>
      <sz val="8"/>
      <name val="Tahoma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dotted"/>
    </border>
    <border>
      <left style="thick"/>
      <right style="thin"/>
      <top>
        <color indexed="63"/>
      </top>
      <bottom style="dotted"/>
    </border>
    <border>
      <left style="thin"/>
      <right style="thick"/>
      <top style="thin"/>
      <bottom style="dotted"/>
    </border>
    <border>
      <left style="thick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ck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ck"/>
      <right style="thick"/>
      <top style="thin"/>
      <bottom style="dotted"/>
    </border>
    <border>
      <left style="thick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ck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ck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ck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ck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ck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ck"/>
      <right style="thick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dotted"/>
      <bottom style="thin"/>
    </border>
    <border>
      <left>
        <color indexed="63"/>
      </left>
      <right style="thick"/>
      <top style="dotted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>
        <color indexed="63"/>
      </top>
      <bottom style="dotted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dotted"/>
    </border>
    <border>
      <left style="thick"/>
      <right style="thick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tted"/>
    </border>
    <border>
      <left style="thick"/>
      <right style="thin"/>
      <top style="dotted"/>
      <bottom>
        <color indexed="63"/>
      </bottom>
    </border>
    <border>
      <left style="thick"/>
      <right style="thick"/>
      <top style="dotted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dashed"/>
    </border>
    <border>
      <left>
        <color indexed="63"/>
      </left>
      <right style="thick"/>
      <top style="dotted"/>
      <bottom style="dotted"/>
    </border>
    <border>
      <left style="thick"/>
      <right>
        <color indexed="63"/>
      </right>
      <top style="dotted"/>
      <bottom style="dotted"/>
    </border>
    <border>
      <left style="thick"/>
      <right style="thick"/>
      <top style="dotted"/>
      <bottom style="thin"/>
    </border>
    <border>
      <left style="dotted"/>
      <right>
        <color indexed="63"/>
      </right>
      <top style="dotted"/>
      <bottom style="dotted"/>
    </border>
    <border>
      <left style="thick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ck"/>
      <top style="dotted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ck"/>
      <top style="dotted"/>
      <bottom>
        <color indexed="63"/>
      </bottom>
    </border>
    <border>
      <left style="thick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ck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ck"/>
      <right style="medium"/>
      <top style="thick"/>
      <bottom style="thin"/>
    </border>
    <border>
      <left style="medium"/>
      <right>
        <color indexed="63"/>
      </right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n"/>
      <bottom style="thin"/>
    </border>
    <border>
      <left style="thick"/>
      <right style="thin"/>
      <top style="medium"/>
      <bottom style="dotted"/>
    </border>
    <border>
      <left>
        <color indexed="63"/>
      </left>
      <right style="thick"/>
      <top style="medium"/>
      <bottom style="dotted"/>
    </border>
    <border>
      <left style="thick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ck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ck"/>
      <right style="dotted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dotted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n"/>
      <top style="dotted"/>
      <bottom style="medium"/>
    </border>
    <border>
      <left>
        <color indexed="63"/>
      </left>
      <right style="thick"/>
      <top style="dotted"/>
      <bottom style="medium"/>
    </border>
    <border>
      <left style="thick"/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dotted"/>
      <top style="medium"/>
      <bottom style="thick"/>
    </border>
    <border>
      <left style="dotted"/>
      <right style="dotted"/>
      <top style="medium"/>
      <bottom style="thick"/>
    </border>
    <border>
      <left style="dotted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dotted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 style="dotted"/>
      <bottom style="thick"/>
    </border>
    <border>
      <left style="thick"/>
      <right style="dotted"/>
      <top style="dotted"/>
      <bottom style="thick"/>
    </border>
    <border>
      <left style="dotted"/>
      <right style="dotted"/>
      <top style="dotted"/>
      <bottom style="thick"/>
    </border>
    <border>
      <left style="dotted"/>
      <right style="thick"/>
      <top style="dotted"/>
      <bottom style="thick"/>
    </border>
    <border>
      <left style="thick"/>
      <right style="thin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dotted"/>
      <top style="thick"/>
      <bottom style="medium"/>
    </border>
    <border>
      <left style="dotted"/>
      <right style="dotted"/>
      <top style="thick"/>
      <bottom style="medium"/>
    </border>
    <border>
      <left style="dotted"/>
      <right>
        <color indexed="63"/>
      </right>
      <top style="thick"/>
      <bottom style="medium"/>
    </border>
    <border>
      <left style="dotted"/>
      <right style="thick"/>
      <top style="thick"/>
      <bottom style="medium"/>
    </border>
    <border>
      <left>
        <color indexed="63"/>
      </left>
      <right style="dotted"/>
      <top style="thick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ck"/>
      <top style="dott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8" xfId="0" applyFont="1" applyBorder="1" applyAlignment="1">
      <alignment/>
    </xf>
    <xf numFmtId="0" fontId="3" fillId="2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25" xfId="0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0" xfId="0" applyFont="1" applyBorder="1" applyAlignment="1">
      <alignment horizontal="right"/>
    </xf>
    <xf numFmtId="0" fontId="4" fillId="0" borderId="31" xfId="0" applyFont="1" applyBorder="1" applyAlignment="1">
      <alignment/>
    </xf>
    <xf numFmtId="0" fontId="6" fillId="3" borderId="27" xfId="0" applyFont="1" applyFill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3" fillId="0" borderId="34" xfId="0" applyFont="1" applyBorder="1" applyAlignment="1">
      <alignment horizontal="right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6" fillId="3" borderId="37" xfId="0" applyFont="1" applyFill="1" applyBorder="1" applyAlignment="1">
      <alignment/>
    </xf>
    <xf numFmtId="0" fontId="5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4" fillId="2" borderId="27" xfId="0" applyFont="1" applyFill="1" applyBorder="1" applyAlignment="1">
      <alignment/>
    </xf>
    <xf numFmtId="0" fontId="3" fillId="2" borderId="40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3" fillId="2" borderId="42" xfId="0" applyFont="1" applyFill="1" applyBorder="1" applyAlignment="1">
      <alignment/>
    </xf>
    <xf numFmtId="0" fontId="4" fillId="2" borderId="43" xfId="0" applyFont="1" applyFill="1" applyBorder="1" applyAlignment="1">
      <alignment horizontal="center"/>
    </xf>
    <xf numFmtId="0" fontId="5" fillId="0" borderId="44" xfId="0" applyFont="1" applyBorder="1" applyAlignment="1">
      <alignment/>
    </xf>
    <xf numFmtId="0" fontId="4" fillId="3" borderId="45" xfId="0" applyFont="1" applyFill="1" applyBorder="1" applyAlignment="1">
      <alignment/>
    </xf>
    <xf numFmtId="0" fontId="3" fillId="0" borderId="46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4" fillId="3" borderId="48" xfId="0" applyFont="1" applyFill="1" applyBorder="1" applyAlignment="1">
      <alignment/>
    </xf>
    <xf numFmtId="0" fontId="4" fillId="3" borderId="27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3" fillId="0" borderId="49" xfId="0" applyFont="1" applyBorder="1" applyAlignment="1">
      <alignment/>
    </xf>
    <xf numFmtId="0" fontId="4" fillId="3" borderId="37" xfId="0" applyFont="1" applyFill="1" applyBorder="1" applyAlignment="1">
      <alignment/>
    </xf>
    <xf numFmtId="0" fontId="3" fillId="2" borderId="5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5" fillId="2" borderId="52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5" fillId="0" borderId="53" xfId="0" applyFont="1" applyFill="1" applyBorder="1" applyAlignment="1">
      <alignment horizontal="left"/>
    </xf>
    <xf numFmtId="0" fontId="6" fillId="0" borderId="8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5" fillId="0" borderId="44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55" xfId="0" applyFont="1" applyBorder="1" applyAlignment="1">
      <alignment/>
    </xf>
    <xf numFmtId="0" fontId="4" fillId="0" borderId="27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56" xfId="0" applyFont="1" applyBorder="1" applyAlignment="1">
      <alignment horizontal="center"/>
    </xf>
    <xf numFmtId="0" fontId="3" fillId="2" borderId="41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" fillId="0" borderId="30" xfId="0" applyFont="1" applyBorder="1" applyAlignment="1">
      <alignment/>
    </xf>
    <xf numFmtId="0" fontId="3" fillId="0" borderId="57" xfId="0" applyFont="1" applyBorder="1" applyAlignment="1">
      <alignment horizontal="right"/>
    </xf>
    <xf numFmtId="0" fontId="3" fillId="0" borderId="31" xfId="0" applyFont="1" applyBorder="1" applyAlignment="1">
      <alignment/>
    </xf>
    <xf numFmtId="0" fontId="5" fillId="0" borderId="38" xfId="0" applyFont="1" applyFill="1" applyBorder="1" applyAlignment="1">
      <alignment/>
    </xf>
    <xf numFmtId="0" fontId="4" fillId="0" borderId="37" xfId="0" applyFont="1" applyBorder="1" applyAlignment="1">
      <alignment/>
    </xf>
    <xf numFmtId="0" fontId="3" fillId="0" borderId="3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4" fillId="0" borderId="56" xfId="0" applyFont="1" applyFill="1" applyBorder="1" applyAlignment="1">
      <alignment horizontal="center"/>
    </xf>
    <xf numFmtId="0" fontId="3" fillId="2" borderId="27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8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61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25" xfId="0" applyFont="1" applyBorder="1" applyAlignment="1">
      <alignment/>
    </xf>
    <xf numFmtId="0" fontId="4" fillId="0" borderId="55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2" borderId="7" xfId="0" applyFont="1" applyFill="1" applyBorder="1" applyAlignment="1">
      <alignment/>
    </xf>
    <xf numFmtId="0" fontId="3" fillId="0" borderId="63" xfId="0" applyFont="1" applyBorder="1" applyAlignment="1">
      <alignment horizontal="right"/>
    </xf>
    <xf numFmtId="0" fontId="5" fillId="0" borderId="14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/>
    </xf>
    <xf numFmtId="0" fontId="4" fillId="0" borderId="66" xfId="0" applyFont="1" applyBorder="1" applyAlignment="1">
      <alignment/>
    </xf>
    <xf numFmtId="0" fontId="3" fillId="0" borderId="67" xfId="0" applyFont="1" applyBorder="1" applyAlignment="1">
      <alignment horizontal="right"/>
    </xf>
    <xf numFmtId="0" fontId="4" fillId="0" borderId="68" xfId="0" applyFont="1" applyBorder="1" applyAlignment="1">
      <alignment/>
    </xf>
    <xf numFmtId="0" fontId="4" fillId="0" borderId="59" xfId="0" applyFont="1" applyBorder="1" applyAlignment="1">
      <alignment/>
    </xf>
    <xf numFmtId="0" fontId="3" fillId="0" borderId="69" xfId="0" applyFont="1" applyBorder="1" applyAlignment="1">
      <alignment horizontal="right"/>
    </xf>
    <xf numFmtId="0" fontId="4" fillId="0" borderId="58" xfId="0" applyFont="1" applyBorder="1" applyAlignment="1">
      <alignment/>
    </xf>
    <xf numFmtId="0" fontId="3" fillId="0" borderId="60" xfId="0" applyFont="1" applyBorder="1" applyAlignment="1">
      <alignment horizontal="right"/>
    </xf>
    <xf numFmtId="0" fontId="4" fillId="0" borderId="70" xfId="0" applyFont="1" applyBorder="1" applyAlignment="1">
      <alignment/>
    </xf>
    <xf numFmtId="0" fontId="4" fillId="0" borderId="71" xfId="0" applyFont="1" applyBorder="1" applyAlignment="1">
      <alignment/>
    </xf>
    <xf numFmtId="0" fontId="5" fillId="0" borderId="72" xfId="0" applyFont="1" applyBorder="1" applyAlignment="1">
      <alignment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/>
    </xf>
    <xf numFmtId="0" fontId="4" fillId="0" borderId="75" xfId="0" applyFont="1" applyBorder="1" applyAlignment="1">
      <alignment horizontal="center"/>
    </xf>
    <xf numFmtId="0" fontId="3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4" fillId="0" borderId="78" xfId="0" applyFont="1" applyBorder="1" applyAlignment="1">
      <alignment/>
    </xf>
    <xf numFmtId="0" fontId="4" fillId="0" borderId="79" xfId="0" applyFont="1" applyBorder="1" applyAlignment="1">
      <alignment/>
    </xf>
    <xf numFmtId="0" fontId="3" fillId="0" borderId="80" xfId="0" applyFont="1" applyBorder="1" applyAlignment="1">
      <alignment horizontal="right"/>
    </xf>
    <xf numFmtId="0" fontId="4" fillId="0" borderId="8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82" xfId="0" applyFont="1" applyBorder="1" applyAlignment="1">
      <alignment/>
    </xf>
    <xf numFmtId="0" fontId="3" fillId="0" borderId="83" xfId="0" applyFont="1" applyBorder="1" applyAlignment="1">
      <alignment horizontal="right"/>
    </xf>
    <xf numFmtId="0" fontId="4" fillId="0" borderId="84" xfId="0" applyFont="1" applyBorder="1" applyAlignment="1">
      <alignment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 horizontal="center"/>
    </xf>
    <xf numFmtId="0" fontId="3" fillId="0" borderId="87" xfId="0" applyFont="1" applyBorder="1" applyAlignment="1">
      <alignment/>
    </xf>
    <xf numFmtId="0" fontId="4" fillId="0" borderId="65" xfId="0" applyFont="1" applyBorder="1" applyAlignment="1">
      <alignment/>
    </xf>
    <xf numFmtId="0" fontId="4" fillId="0" borderId="88" xfId="0" applyFont="1" applyBorder="1" applyAlignment="1">
      <alignment/>
    </xf>
    <xf numFmtId="0" fontId="5" fillId="0" borderId="89" xfId="0" applyFont="1" applyBorder="1" applyAlignment="1">
      <alignment/>
    </xf>
    <xf numFmtId="0" fontId="4" fillId="0" borderId="90" xfId="0" applyFont="1" applyBorder="1" applyAlignment="1">
      <alignment horizontal="center"/>
    </xf>
    <xf numFmtId="0" fontId="3" fillId="0" borderId="91" xfId="0" applyFont="1" applyBorder="1" applyAlignment="1">
      <alignment/>
    </xf>
    <xf numFmtId="0" fontId="4" fillId="0" borderId="92" xfId="0" applyFont="1" applyBorder="1" applyAlignment="1">
      <alignment/>
    </xf>
    <xf numFmtId="0" fontId="4" fillId="0" borderId="93" xfId="0" applyFont="1" applyBorder="1" applyAlignment="1">
      <alignment/>
    </xf>
    <xf numFmtId="0" fontId="3" fillId="0" borderId="94" xfId="0" applyFont="1" applyBorder="1" applyAlignment="1">
      <alignment/>
    </xf>
    <xf numFmtId="0" fontId="4" fillId="0" borderId="93" xfId="0" applyNumberFormat="1" applyFont="1" applyBorder="1" applyAlignment="1">
      <alignment/>
    </xf>
    <xf numFmtId="0" fontId="4" fillId="0" borderId="95" xfId="0" applyFont="1" applyBorder="1" applyAlignment="1">
      <alignment horizontal="center"/>
    </xf>
    <xf numFmtId="0" fontId="4" fillId="2" borderId="96" xfId="0" applyFont="1" applyFill="1" applyBorder="1" applyAlignment="1">
      <alignment/>
    </xf>
    <xf numFmtId="0" fontId="4" fillId="2" borderId="97" xfId="0" applyFont="1" applyFill="1" applyBorder="1" applyAlignment="1">
      <alignment/>
    </xf>
    <xf numFmtId="0" fontId="3" fillId="2" borderId="98" xfId="0" applyFont="1" applyFill="1" applyBorder="1" applyAlignment="1">
      <alignment/>
    </xf>
    <xf numFmtId="0" fontId="4" fillId="2" borderId="99" xfId="0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0" xfId="0" applyFont="1" applyBorder="1" applyAlignment="1">
      <alignment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right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right"/>
    </xf>
    <xf numFmtId="0" fontId="5" fillId="0" borderId="101" xfId="0" applyFont="1" applyBorder="1" applyAlignment="1">
      <alignment/>
    </xf>
    <xf numFmtId="0" fontId="4" fillId="0" borderId="102" xfId="0" applyFont="1" applyBorder="1" applyAlignment="1">
      <alignment/>
    </xf>
    <xf numFmtId="0" fontId="3" fillId="2" borderId="103" xfId="0" applyFont="1" applyFill="1" applyBorder="1" applyAlignment="1">
      <alignment/>
    </xf>
    <xf numFmtId="0" fontId="3" fillId="0" borderId="104" xfId="0" applyFont="1" applyBorder="1" applyAlignment="1">
      <alignment/>
    </xf>
    <xf numFmtId="0" fontId="3" fillId="0" borderId="105" xfId="0" applyFont="1" applyBorder="1" applyAlignment="1">
      <alignment/>
    </xf>
    <xf numFmtId="0" fontId="3" fillId="0" borderId="106" xfId="0" applyFont="1" applyBorder="1" applyAlignment="1">
      <alignment/>
    </xf>
    <xf numFmtId="0" fontId="4" fillId="0" borderId="106" xfId="0" applyFont="1" applyBorder="1" applyAlignment="1">
      <alignment horizontal="center"/>
    </xf>
    <xf numFmtId="0" fontId="4" fillId="0" borderId="106" xfId="0" applyFont="1" applyBorder="1" applyAlignment="1">
      <alignment/>
    </xf>
    <xf numFmtId="0" fontId="3" fillId="0" borderId="107" xfId="0" applyFont="1" applyBorder="1" applyAlignment="1">
      <alignment horizontal="right"/>
    </xf>
    <xf numFmtId="0" fontId="0" fillId="0" borderId="105" xfId="0" applyFont="1" applyBorder="1" applyAlignment="1">
      <alignment/>
    </xf>
    <xf numFmtId="0" fontId="0" fillId="0" borderId="106" xfId="0" applyFont="1" applyBorder="1" applyAlignment="1">
      <alignment/>
    </xf>
    <xf numFmtId="0" fontId="0" fillId="0" borderId="107" xfId="0" applyFont="1" applyBorder="1" applyAlignment="1">
      <alignment/>
    </xf>
    <xf numFmtId="0" fontId="4" fillId="0" borderId="105" xfId="0" applyFont="1" applyBorder="1" applyAlignment="1">
      <alignment/>
    </xf>
    <xf numFmtId="0" fontId="4" fillId="0" borderId="107" xfId="0" applyFont="1" applyBorder="1" applyAlignment="1">
      <alignment horizontal="right"/>
    </xf>
    <xf numFmtId="0" fontId="8" fillId="2" borderId="40" xfId="0" applyFont="1" applyFill="1" applyBorder="1" applyAlignment="1">
      <alignment/>
    </xf>
    <xf numFmtId="0" fontId="8" fillId="2" borderId="27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41" xfId="0" applyFont="1" applyFill="1" applyBorder="1" applyAlignment="1">
      <alignment/>
    </xf>
    <xf numFmtId="0" fontId="8" fillId="2" borderId="42" xfId="0" applyFont="1" applyFill="1" applyBorder="1" applyAlignment="1">
      <alignment/>
    </xf>
    <xf numFmtId="0" fontId="8" fillId="2" borderId="5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9" fillId="0" borderId="33" xfId="0" applyFont="1" applyBorder="1" applyAlignment="1">
      <alignment/>
    </xf>
    <xf numFmtId="0" fontId="8" fillId="0" borderId="34" xfId="0" applyFont="1" applyBorder="1" applyAlignment="1">
      <alignment horizontal="right"/>
    </xf>
    <xf numFmtId="0" fontId="9" fillId="0" borderId="35" xfId="0" applyFont="1" applyBorder="1" applyAlignment="1">
      <alignment/>
    </xf>
    <xf numFmtId="0" fontId="8" fillId="2" borderId="108" xfId="0" applyFont="1" applyFill="1" applyBorder="1" applyAlignment="1">
      <alignment/>
    </xf>
    <xf numFmtId="0" fontId="8" fillId="0" borderId="109" xfId="0" applyFont="1" applyBorder="1" applyAlignment="1">
      <alignment/>
    </xf>
    <xf numFmtId="0" fontId="8" fillId="0" borderId="110" xfId="0" applyFont="1" applyBorder="1" applyAlignment="1">
      <alignment/>
    </xf>
    <xf numFmtId="0" fontId="8" fillId="0" borderId="111" xfId="0" applyFont="1" applyBorder="1" applyAlignment="1">
      <alignment/>
    </xf>
    <xf numFmtId="0" fontId="8" fillId="0" borderId="112" xfId="0" applyFont="1" applyBorder="1" applyAlignment="1">
      <alignment/>
    </xf>
    <xf numFmtId="0" fontId="8" fillId="0" borderId="113" xfId="0" applyFont="1" applyBorder="1" applyAlignment="1">
      <alignment/>
    </xf>
    <xf numFmtId="0" fontId="8" fillId="0" borderId="114" xfId="0" applyFont="1" applyBorder="1" applyAlignment="1">
      <alignment/>
    </xf>
    <xf numFmtId="0" fontId="0" fillId="0" borderId="0" xfId="0" applyBorder="1" applyAlignment="1">
      <alignment/>
    </xf>
    <xf numFmtId="0" fontId="5" fillId="0" borderId="115" xfId="0" applyFont="1" applyBorder="1" applyAlignment="1">
      <alignment/>
    </xf>
    <xf numFmtId="0" fontId="5" fillId="0" borderId="116" xfId="0" applyFont="1" applyBorder="1" applyAlignment="1">
      <alignment/>
    </xf>
    <xf numFmtId="0" fontId="0" fillId="0" borderId="117" xfId="0" applyBorder="1" applyAlignment="1">
      <alignment/>
    </xf>
    <xf numFmtId="0" fontId="5" fillId="0" borderId="118" xfId="0" applyFont="1" applyBorder="1" applyAlignment="1">
      <alignment/>
    </xf>
    <xf numFmtId="0" fontId="5" fillId="0" borderId="119" xfId="0" applyFont="1" applyBorder="1" applyAlignment="1">
      <alignment vertical="center"/>
    </xf>
    <xf numFmtId="0" fontId="5" fillId="0" borderId="120" xfId="0" applyFont="1" applyBorder="1" applyAlignment="1">
      <alignment vertical="center"/>
    </xf>
    <xf numFmtId="0" fontId="4" fillId="0" borderId="121" xfId="0" applyFont="1" applyFill="1" applyBorder="1" applyAlignment="1">
      <alignment/>
    </xf>
    <xf numFmtId="0" fontId="4" fillId="0" borderId="122" xfId="0" applyFont="1" applyFill="1" applyBorder="1" applyAlignment="1">
      <alignment/>
    </xf>
    <xf numFmtId="0" fontId="4" fillId="0" borderId="123" xfId="0" applyFont="1" applyFill="1" applyBorder="1" applyAlignment="1">
      <alignment/>
    </xf>
    <xf numFmtId="0" fontId="5" fillId="2" borderId="124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2" borderId="125" xfId="0" applyFont="1" applyFill="1" applyBorder="1" applyAlignment="1">
      <alignment horizontal="center" vertical="center" wrapText="1"/>
    </xf>
    <xf numFmtId="0" fontId="11" fillId="0" borderId="125" xfId="0" applyFont="1" applyBorder="1" applyAlignment="1">
      <alignment horizontal="center" vertical="center" wrapText="1"/>
    </xf>
    <xf numFmtId="0" fontId="11" fillId="0" borderId="126" xfId="0" applyFont="1" applyBorder="1" applyAlignment="1">
      <alignment horizontal="center" vertical="center" wrapText="1"/>
    </xf>
    <xf numFmtId="0" fontId="11" fillId="0" borderId="127" xfId="0" applyFont="1" applyBorder="1" applyAlignment="1">
      <alignment horizontal="center" vertical="center" wrapText="1"/>
    </xf>
    <xf numFmtId="0" fontId="12" fillId="0" borderId="125" xfId="0" applyFont="1" applyBorder="1" applyAlignment="1">
      <alignment horizontal="center" vertical="center" wrapText="1"/>
    </xf>
    <xf numFmtId="0" fontId="12" fillId="2" borderId="128" xfId="0" applyFont="1" applyFill="1" applyBorder="1" applyAlignment="1">
      <alignment/>
    </xf>
    <xf numFmtId="0" fontId="0" fillId="0" borderId="128" xfId="0" applyBorder="1" applyAlignment="1">
      <alignment/>
    </xf>
    <xf numFmtId="0" fontId="0" fillId="0" borderId="129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2" borderId="117" xfId="0" applyFont="1" applyFill="1" applyBorder="1" applyAlignment="1">
      <alignment/>
    </xf>
    <xf numFmtId="0" fontId="0" fillId="0" borderId="13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7" xfId="0" applyBorder="1" applyAlignment="1">
      <alignment wrapText="1"/>
    </xf>
    <xf numFmtId="0" fontId="13" fillId="2" borderId="117" xfId="0" applyFont="1" applyFill="1" applyBorder="1" applyAlignment="1">
      <alignment/>
    </xf>
    <xf numFmtId="0" fontId="14" fillId="0" borderId="117" xfId="0" applyFont="1" applyBorder="1" applyAlignment="1">
      <alignment/>
    </xf>
    <xf numFmtId="0" fontId="14" fillId="0" borderId="13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3" fillId="2" borderId="131" xfId="0" applyFont="1" applyFill="1" applyBorder="1" applyAlignment="1">
      <alignment/>
    </xf>
    <xf numFmtId="0" fontId="14" fillId="0" borderId="131" xfId="0" applyFont="1" applyBorder="1" applyAlignment="1">
      <alignment/>
    </xf>
    <xf numFmtId="0" fontId="14" fillId="0" borderId="116" xfId="0" applyFont="1" applyBorder="1" applyAlignment="1">
      <alignment horizontal="center"/>
    </xf>
    <xf numFmtId="0" fontId="14" fillId="0" borderId="123" xfId="0" applyFont="1" applyBorder="1" applyAlignment="1">
      <alignment horizontal="center"/>
    </xf>
    <xf numFmtId="0" fontId="0" fillId="0" borderId="131" xfId="0" applyBorder="1" applyAlignment="1">
      <alignment/>
    </xf>
    <xf numFmtId="0" fontId="10" fillId="0" borderId="0" xfId="0" applyFont="1" applyAlignment="1">
      <alignment/>
    </xf>
    <xf numFmtId="0" fontId="11" fillId="2" borderId="132" xfId="0" applyFont="1" applyFill="1" applyBorder="1" applyAlignment="1">
      <alignment horizontal="center" vertical="center" wrapText="1"/>
    </xf>
    <xf numFmtId="0" fontId="11" fillId="0" borderId="132" xfId="0" applyFont="1" applyBorder="1" applyAlignment="1">
      <alignment horizontal="center" vertical="center" wrapText="1"/>
    </xf>
    <xf numFmtId="0" fontId="11" fillId="0" borderId="133" xfId="0" applyFont="1" applyBorder="1" applyAlignment="1">
      <alignment horizontal="center" vertical="center" wrapText="1"/>
    </xf>
    <xf numFmtId="0" fontId="11" fillId="0" borderId="134" xfId="0" applyFont="1" applyBorder="1" applyAlignment="1">
      <alignment horizontal="center" vertical="center" wrapText="1"/>
    </xf>
    <xf numFmtId="0" fontId="12" fillId="0" borderId="132" xfId="0" applyFont="1" applyBorder="1" applyAlignment="1">
      <alignment horizontal="center" vertical="center" wrapText="1"/>
    </xf>
    <xf numFmtId="0" fontId="0" fillId="0" borderId="117" xfId="0" applyFill="1" applyBorder="1" applyAlignment="1">
      <alignment/>
    </xf>
    <xf numFmtId="0" fontId="14" fillId="0" borderId="135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0" fillId="0" borderId="135" xfId="0" applyBorder="1" applyAlignment="1">
      <alignment/>
    </xf>
    <xf numFmtId="0" fontId="13" fillId="0" borderId="117" xfId="0" applyFont="1" applyBorder="1" applyAlignment="1">
      <alignment wrapText="1"/>
    </xf>
    <xf numFmtId="49" fontId="13" fillId="2" borderId="117" xfId="0" applyNumberFormat="1" applyFont="1" applyFill="1" applyBorder="1" applyAlignment="1">
      <alignment/>
    </xf>
    <xf numFmtId="0" fontId="14" fillId="0" borderId="13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3" fillId="0" borderId="117" xfId="0" applyFont="1" applyBorder="1" applyAlignment="1">
      <alignment/>
    </xf>
    <xf numFmtId="49" fontId="13" fillId="2" borderId="131" xfId="0" applyNumberFormat="1" applyFont="1" applyFill="1" applyBorder="1" applyAlignment="1">
      <alignment/>
    </xf>
    <xf numFmtId="0" fontId="14" fillId="0" borderId="136" xfId="0" applyFont="1" applyBorder="1" applyAlignment="1">
      <alignment horizontal="center"/>
    </xf>
    <xf numFmtId="0" fontId="14" fillId="0" borderId="137" xfId="0" applyFont="1" applyBorder="1" applyAlignment="1">
      <alignment horizontal="center"/>
    </xf>
    <xf numFmtId="0" fontId="13" fillId="0" borderId="131" xfId="0" applyFont="1" applyBorder="1" applyAlignment="1">
      <alignment/>
    </xf>
    <xf numFmtId="0" fontId="5" fillId="0" borderId="61" xfId="0" applyFont="1" applyBorder="1" applyAlignment="1">
      <alignment horizontal="center"/>
    </xf>
    <xf numFmtId="0" fontId="5" fillId="2" borderId="115" xfId="0" applyFont="1" applyFill="1" applyBorder="1" applyAlignment="1">
      <alignment horizontal="center"/>
    </xf>
    <xf numFmtId="0" fontId="0" fillId="0" borderId="138" xfId="0" applyBorder="1" applyAlignment="1">
      <alignment wrapText="1"/>
    </xf>
    <xf numFmtId="0" fontId="0" fillId="0" borderId="138" xfId="0" applyFont="1" applyFill="1" applyBorder="1" applyAlignment="1">
      <alignment horizontal="center"/>
    </xf>
    <xf numFmtId="0" fontId="12" fillId="0" borderId="122" xfId="0" applyFont="1" applyFill="1" applyBorder="1" applyAlignment="1">
      <alignment horizontal="center"/>
    </xf>
    <xf numFmtId="0" fontId="0" fillId="0" borderId="138" xfId="0" applyFont="1" applyFill="1" applyBorder="1" applyAlignment="1">
      <alignment horizontal="center" wrapText="1"/>
    </xf>
    <xf numFmtId="0" fontId="12" fillId="2" borderId="139" xfId="0" applyFont="1" applyFill="1" applyBorder="1" applyAlignment="1">
      <alignment horizontal="center"/>
    </xf>
    <xf numFmtId="0" fontId="0" fillId="0" borderId="140" xfId="0" applyBorder="1" applyAlignment="1">
      <alignment wrapText="1"/>
    </xf>
    <xf numFmtId="0" fontId="0" fillId="0" borderId="140" xfId="0" applyFont="1" applyFill="1" applyBorder="1" applyAlignment="1">
      <alignment horizontal="center" wrapText="1"/>
    </xf>
    <xf numFmtId="0" fontId="12" fillId="0" borderId="141" xfId="0" applyFont="1" applyFill="1" applyBorder="1" applyAlignment="1">
      <alignment horizontal="center"/>
    </xf>
    <xf numFmtId="0" fontId="0" fillId="0" borderId="142" xfId="0" applyFill="1" applyBorder="1" applyAlignment="1">
      <alignment wrapText="1"/>
    </xf>
    <xf numFmtId="0" fontId="0" fillId="0" borderId="142" xfId="0" applyFont="1" applyFill="1" applyBorder="1" applyAlignment="1">
      <alignment horizontal="center"/>
    </xf>
    <xf numFmtId="0" fontId="0" fillId="0" borderId="143" xfId="0" applyBorder="1" applyAlignment="1">
      <alignment/>
    </xf>
    <xf numFmtId="0" fontId="0" fillId="0" borderId="144" xfId="0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wrapText="1"/>
    </xf>
    <xf numFmtId="0" fontId="5" fillId="0" borderId="6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45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2" borderId="138" xfId="0" applyFont="1" applyFill="1" applyBorder="1" applyAlignment="1">
      <alignment horizontal="center"/>
    </xf>
    <xf numFmtId="0" fontId="12" fillId="0" borderId="13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8" xfId="0" applyBorder="1" applyAlignment="1">
      <alignment/>
    </xf>
    <xf numFmtId="0" fontId="0" fillId="0" borderId="138" xfId="0" applyFill="1" applyBorder="1" applyAlignment="1">
      <alignment wrapText="1"/>
    </xf>
    <xf numFmtId="0" fontId="0" fillId="2" borderId="138" xfId="0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6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4" fillId="0" borderId="148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3" fillId="0" borderId="96" xfId="0" applyFont="1" applyBorder="1" applyAlignment="1">
      <alignment horizontal="center"/>
    </xf>
    <xf numFmtId="0" fontId="3" fillId="0" borderId="99" xfId="0" applyFont="1" applyBorder="1" applyAlignment="1">
      <alignment horizontal="center"/>
    </xf>
    <xf numFmtId="0" fontId="3" fillId="0" borderId="97" xfId="0" applyFont="1" applyBorder="1" applyAlignment="1">
      <alignment horizontal="center"/>
    </xf>
    <xf numFmtId="0" fontId="4" fillId="0" borderId="15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151" xfId="0" applyFont="1" applyBorder="1" applyAlignment="1">
      <alignment horizontal="center" vertical="center" wrapText="1"/>
    </xf>
    <xf numFmtId="0" fontId="4" fillId="0" borderId="152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3" fillId="0" borderId="153" xfId="0" applyFont="1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5" fillId="0" borderId="36" xfId="0" applyFont="1" applyBorder="1" applyAlignment="1">
      <alignment horizontal="center" wrapText="1"/>
    </xf>
    <xf numFmtId="0" fontId="5" fillId="0" borderId="36" xfId="0" applyFont="1" applyBorder="1" applyAlignment="1">
      <alignment horizontal="left"/>
    </xf>
    <xf numFmtId="0" fontId="5" fillId="0" borderId="36" xfId="0" applyFont="1" applyBorder="1" applyAlignment="1">
      <alignment/>
    </xf>
    <xf numFmtId="0" fontId="5" fillId="0" borderId="36" xfId="0" applyFont="1" applyBorder="1" applyAlignment="1">
      <alignment wrapText="1"/>
    </xf>
    <xf numFmtId="0" fontId="5" fillId="0" borderId="2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tabSelected="1" workbookViewId="0" topLeftCell="A13">
      <pane xSplit="2" topLeftCell="Q1" activePane="topRight" state="frozen"/>
      <selection pane="topLeft" activeCell="A28" sqref="A28"/>
      <selection pane="topRight" activeCell="AN49" sqref="AN49"/>
    </sheetView>
  </sheetViews>
  <sheetFormatPr defaultColWidth="9.00390625" defaultRowHeight="12.75"/>
  <cols>
    <col min="1" max="1" width="11.75390625" style="0" customWidth="1"/>
    <col min="2" max="2" width="26.625" style="0" customWidth="1"/>
    <col min="3" max="3" width="3.75390625" style="0" customWidth="1"/>
    <col min="4" max="4" width="4.00390625" style="0" customWidth="1"/>
    <col min="5" max="8" width="2.625" style="0" customWidth="1"/>
    <col min="9" max="9" width="3.75390625" style="0" customWidth="1"/>
    <col min="10" max="13" width="2.625" style="0" customWidth="1"/>
    <col min="14" max="14" width="3.75390625" style="0" customWidth="1"/>
    <col min="15" max="23" width="2.625" style="0" customWidth="1"/>
    <col min="24" max="24" width="3.375" style="0" customWidth="1"/>
    <col min="25" max="38" width="2.625" style="0" customWidth="1"/>
    <col min="39" max="39" width="3.125" style="0" customWidth="1"/>
    <col min="40" max="40" width="12.00390625" style="296" customWidth="1"/>
  </cols>
  <sheetData>
    <row r="1" spans="1:40" ht="18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</row>
    <row r="2" spans="1:40" ht="15">
      <c r="A2" s="304" t="s">
        <v>162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</row>
    <row r="3" spans="1:40" ht="13.5" thickBot="1">
      <c r="A3" s="305" t="s">
        <v>1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</row>
    <row r="4" spans="1:40" ht="13.5" thickTop="1">
      <c r="A4" s="307" t="s">
        <v>2</v>
      </c>
      <c r="B4" s="310" t="s">
        <v>3</v>
      </c>
      <c r="C4" s="313" t="s">
        <v>4</v>
      </c>
      <c r="D4" s="314"/>
      <c r="E4" s="313" t="s">
        <v>5</v>
      </c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4"/>
      <c r="AN4" s="316" t="s">
        <v>6</v>
      </c>
    </row>
    <row r="5" spans="1:40" ht="12.75">
      <c r="A5" s="308"/>
      <c r="B5" s="311"/>
      <c r="C5" s="319" t="s">
        <v>7</v>
      </c>
      <c r="D5" s="321" t="s">
        <v>8</v>
      </c>
      <c r="E5" s="1"/>
      <c r="F5" s="1"/>
      <c r="G5" s="2" t="s">
        <v>9</v>
      </c>
      <c r="H5" s="3"/>
      <c r="I5" s="4"/>
      <c r="J5" s="1"/>
      <c r="K5" s="1"/>
      <c r="L5" s="2" t="s">
        <v>10</v>
      </c>
      <c r="M5" s="3"/>
      <c r="N5" s="4"/>
      <c r="O5" s="1"/>
      <c r="P5" s="1"/>
      <c r="Q5" s="2" t="s">
        <v>11</v>
      </c>
      <c r="R5" s="3"/>
      <c r="S5" s="4"/>
      <c r="T5" s="1"/>
      <c r="U5" s="1"/>
      <c r="V5" s="2" t="s">
        <v>12</v>
      </c>
      <c r="W5" s="3"/>
      <c r="X5" s="4"/>
      <c r="Y5" s="1"/>
      <c r="Z5" s="1"/>
      <c r="AA5" s="2" t="s">
        <v>13</v>
      </c>
      <c r="AB5" s="3"/>
      <c r="AC5" s="4"/>
      <c r="AD5" s="1"/>
      <c r="AE5" s="1"/>
      <c r="AF5" s="2" t="s">
        <v>14</v>
      </c>
      <c r="AG5" s="3"/>
      <c r="AH5" s="4"/>
      <c r="AI5" s="1"/>
      <c r="AJ5" s="1"/>
      <c r="AK5" s="2" t="s">
        <v>15</v>
      </c>
      <c r="AL5" s="3"/>
      <c r="AM5" s="5"/>
      <c r="AN5" s="317"/>
    </row>
    <row r="6" spans="1:40" ht="13.5" thickBot="1">
      <c r="A6" s="309"/>
      <c r="B6" s="312"/>
      <c r="C6" s="320"/>
      <c r="D6" s="322"/>
      <c r="E6" s="6" t="s">
        <v>16</v>
      </c>
      <c r="F6" s="7" t="s">
        <v>17</v>
      </c>
      <c r="G6" s="8" t="s">
        <v>18</v>
      </c>
      <c r="H6" s="8" t="s">
        <v>19</v>
      </c>
      <c r="I6" s="9" t="s">
        <v>20</v>
      </c>
      <c r="J6" s="6" t="s">
        <v>16</v>
      </c>
      <c r="K6" s="7" t="s">
        <v>17</v>
      </c>
      <c r="L6" s="8" t="s">
        <v>18</v>
      </c>
      <c r="M6" s="8" t="s">
        <v>19</v>
      </c>
      <c r="N6" s="9" t="s">
        <v>20</v>
      </c>
      <c r="O6" s="6" t="s">
        <v>16</v>
      </c>
      <c r="P6" s="7" t="s">
        <v>17</v>
      </c>
      <c r="Q6" s="8" t="s">
        <v>18</v>
      </c>
      <c r="R6" s="8" t="s">
        <v>19</v>
      </c>
      <c r="S6" s="9" t="s">
        <v>20</v>
      </c>
      <c r="T6" s="6" t="s">
        <v>16</v>
      </c>
      <c r="U6" s="7" t="s">
        <v>17</v>
      </c>
      <c r="V6" s="8" t="s">
        <v>18</v>
      </c>
      <c r="W6" s="8" t="s">
        <v>19</v>
      </c>
      <c r="X6" s="9" t="s">
        <v>20</v>
      </c>
      <c r="Y6" s="6" t="s">
        <v>16</v>
      </c>
      <c r="Z6" s="7" t="s">
        <v>17</v>
      </c>
      <c r="AA6" s="8" t="s">
        <v>18</v>
      </c>
      <c r="AB6" s="8" t="s">
        <v>19</v>
      </c>
      <c r="AC6" s="9" t="s">
        <v>20</v>
      </c>
      <c r="AD6" s="6" t="s">
        <v>16</v>
      </c>
      <c r="AE6" s="7" t="s">
        <v>17</v>
      </c>
      <c r="AF6" s="8" t="s">
        <v>18</v>
      </c>
      <c r="AG6" s="8" t="s">
        <v>19</v>
      </c>
      <c r="AH6" s="9" t="s">
        <v>20</v>
      </c>
      <c r="AI6" s="6" t="s">
        <v>16</v>
      </c>
      <c r="AJ6" s="7" t="s">
        <v>17</v>
      </c>
      <c r="AK6" s="8" t="s">
        <v>18</v>
      </c>
      <c r="AL6" s="8" t="s">
        <v>19</v>
      </c>
      <c r="AM6" s="9" t="s">
        <v>20</v>
      </c>
      <c r="AN6" s="318"/>
    </row>
    <row r="7" spans="1:40" ht="13.5" thickTop="1">
      <c r="A7" s="229" t="s">
        <v>21</v>
      </c>
      <c r="B7" s="11" t="s">
        <v>22</v>
      </c>
      <c r="C7" s="12">
        <f aca="true" t="shared" si="0" ref="C7:C69">E7+F7+G7+J7+K7+L7+O7+P7+Q7+T7+U7+V7+Y7+Z7+AA7+AD7+AE7+AF7+AI7+AJ7+AK7</f>
        <v>26</v>
      </c>
      <c r="D7" s="13">
        <f>SUM(D8:D14)</f>
        <v>31</v>
      </c>
      <c r="E7" s="14">
        <f>SUM(E8:E14)</f>
        <v>8</v>
      </c>
      <c r="F7" s="14">
        <f>SUM(F8:F14)</f>
        <v>3</v>
      </c>
      <c r="G7" s="14">
        <f>SUM(G8:G14)</f>
        <v>2</v>
      </c>
      <c r="H7" s="14"/>
      <c r="I7" s="15">
        <f>SUM(I8:I14)</f>
        <v>14</v>
      </c>
      <c r="J7" s="14">
        <f>SUM(J8:J14)</f>
        <v>6</v>
      </c>
      <c r="K7" s="14">
        <f>SUM(K8:K14)</f>
        <v>2</v>
      </c>
      <c r="L7" s="14">
        <f>SUM(L8:L14)</f>
        <v>2</v>
      </c>
      <c r="M7" s="14"/>
      <c r="N7" s="15">
        <f>SUM(N8:N14)</f>
        <v>13</v>
      </c>
      <c r="O7" s="14">
        <f>SUM(O8:O14)</f>
        <v>2</v>
      </c>
      <c r="P7" s="14">
        <f>SUM(P8:P14)</f>
        <v>1</v>
      </c>
      <c r="Q7" s="14">
        <f>SUM(Q8:Q14)</f>
        <v>0</v>
      </c>
      <c r="R7" s="14"/>
      <c r="S7" s="15">
        <f>SUM(S8:S14)</f>
        <v>4</v>
      </c>
      <c r="T7" s="14">
        <f>SUM(T8:T14)</f>
        <v>0</v>
      </c>
      <c r="U7" s="14">
        <f>SUM(U8:U14)</f>
        <v>0</v>
      </c>
      <c r="V7" s="14">
        <f>SUM(V8:V14)</f>
        <v>0</v>
      </c>
      <c r="W7" s="14"/>
      <c r="X7" s="15">
        <f>SUM(X8:X14)</f>
        <v>0</v>
      </c>
      <c r="Y7" s="14">
        <f>SUM(Y8:Y14)</f>
        <v>0</v>
      </c>
      <c r="Z7" s="14">
        <f>SUM(Z8:Z14)</f>
        <v>0</v>
      </c>
      <c r="AA7" s="14">
        <f>SUM(AA8:AA14)</f>
        <v>0</v>
      </c>
      <c r="AB7" s="14"/>
      <c r="AC7" s="15">
        <f>SUM(AC8:AC14)</f>
        <v>0</v>
      </c>
      <c r="AD7" s="14">
        <f>SUM(AD8:AD14)</f>
        <v>0</v>
      </c>
      <c r="AE7" s="14">
        <f>SUM(AE8:AE14)</f>
        <v>0</v>
      </c>
      <c r="AF7" s="14">
        <f>SUM(AF8:AF14)</f>
        <v>0</v>
      </c>
      <c r="AG7" s="14"/>
      <c r="AH7" s="15">
        <f>SUM(AH8:AH14)</f>
        <v>0</v>
      </c>
      <c r="AI7" s="14">
        <f>SUM(AI8:AI14)</f>
        <v>0</v>
      </c>
      <c r="AJ7" s="14">
        <f>SUM(AJ8:AJ14)</f>
        <v>0</v>
      </c>
      <c r="AK7" s="14">
        <f>SUM(AK8:AK14)</f>
        <v>0</v>
      </c>
      <c r="AL7" s="15"/>
      <c r="AM7" s="13">
        <f>SUM(AM8:AM14)</f>
        <v>0</v>
      </c>
      <c r="AN7" s="16"/>
    </row>
    <row r="8" spans="1:40" ht="12.75">
      <c r="A8" s="17" t="s">
        <v>23</v>
      </c>
      <c r="B8" s="18" t="s">
        <v>24</v>
      </c>
      <c r="C8" s="19">
        <f t="shared" si="0"/>
        <v>5</v>
      </c>
      <c r="D8" s="20">
        <f aca="true" t="shared" si="1" ref="D8:D14">I8+N8+S8+X8+AC8+AH8+AM8</f>
        <v>5</v>
      </c>
      <c r="E8" s="21">
        <v>3</v>
      </c>
      <c r="F8" s="22">
        <v>2</v>
      </c>
      <c r="G8" s="22">
        <v>0</v>
      </c>
      <c r="H8" s="22" t="s">
        <v>25</v>
      </c>
      <c r="I8" s="23">
        <v>5</v>
      </c>
      <c r="J8" s="21"/>
      <c r="K8" s="22"/>
      <c r="L8" s="22"/>
      <c r="M8" s="22"/>
      <c r="N8" s="23"/>
      <c r="O8" s="21"/>
      <c r="P8" s="22"/>
      <c r="Q8" s="22"/>
      <c r="R8" s="22"/>
      <c r="S8" s="23"/>
      <c r="T8" s="21"/>
      <c r="U8" s="22"/>
      <c r="V8" s="22"/>
      <c r="W8" s="22"/>
      <c r="X8" s="23"/>
      <c r="Y8" s="21"/>
      <c r="Z8" s="22"/>
      <c r="AA8" s="22"/>
      <c r="AB8" s="22"/>
      <c r="AC8" s="23"/>
      <c r="AD8" s="21"/>
      <c r="AE8" s="22"/>
      <c r="AF8" s="22"/>
      <c r="AG8" s="22"/>
      <c r="AH8" s="23"/>
      <c r="AI8" s="24"/>
      <c r="AJ8" s="22"/>
      <c r="AK8" s="22"/>
      <c r="AL8" s="22"/>
      <c r="AM8" s="23"/>
      <c r="AN8" s="25"/>
    </row>
    <row r="9" spans="1:40" ht="12.75">
      <c r="A9" s="26" t="s">
        <v>26</v>
      </c>
      <c r="B9" s="18" t="s">
        <v>27</v>
      </c>
      <c r="C9" s="19">
        <f t="shared" si="0"/>
        <v>5</v>
      </c>
      <c r="D9" s="27">
        <f t="shared" si="1"/>
        <v>5</v>
      </c>
      <c r="E9" s="28"/>
      <c r="F9" s="29"/>
      <c r="G9" s="29"/>
      <c r="H9" s="29"/>
      <c r="I9" s="30"/>
      <c r="J9" s="28">
        <v>3</v>
      </c>
      <c r="K9" s="29">
        <v>2</v>
      </c>
      <c r="L9" s="29">
        <v>0</v>
      </c>
      <c r="M9" s="29" t="s">
        <v>28</v>
      </c>
      <c r="N9" s="30">
        <v>5</v>
      </c>
      <c r="O9" s="28"/>
      <c r="P9" s="29"/>
      <c r="Q9" s="29"/>
      <c r="R9" s="29"/>
      <c r="S9" s="30"/>
      <c r="T9" s="28"/>
      <c r="U9" s="29"/>
      <c r="V9" s="29"/>
      <c r="W9" s="29"/>
      <c r="X9" s="30"/>
      <c r="Y9" s="28"/>
      <c r="Z9" s="29"/>
      <c r="AA9" s="29"/>
      <c r="AB9" s="29"/>
      <c r="AC9" s="30"/>
      <c r="AD9" s="28"/>
      <c r="AE9" s="29"/>
      <c r="AF9" s="29"/>
      <c r="AG9" s="29"/>
      <c r="AH9" s="30"/>
      <c r="AI9" s="31"/>
      <c r="AJ9" s="29"/>
      <c r="AK9" s="29"/>
      <c r="AL9" s="29"/>
      <c r="AM9" s="30"/>
      <c r="AN9" s="287" t="s">
        <v>23</v>
      </c>
    </row>
    <row r="10" spans="1:40" ht="12.75">
      <c r="A10" s="26" t="s">
        <v>29</v>
      </c>
      <c r="B10" s="32" t="s">
        <v>30</v>
      </c>
      <c r="C10" s="19">
        <f t="shared" si="0"/>
        <v>0</v>
      </c>
      <c r="D10" s="27">
        <f t="shared" si="1"/>
        <v>3</v>
      </c>
      <c r="E10" s="28"/>
      <c r="F10" s="29"/>
      <c r="G10" s="29"/>
      <c r="H10" s="29"/>
      <c r="I10" s="30"/>
      <c r="J10" s="28">
        <v>0</v>
      </c>
      <c r="K10" s="29">
        <v>0</v>
      </c>
      <c r="L10" s="29">
        <v>0</v>
      </c>
      <c r="M10" s="29" t="s">
        <v>31</v>
      </c>
      <c r="N10" s="30">
        <v>3</v>
      </c>
      <c r="O10" s="28"/>
      <c r="P10" s="29"/>
      <c r="Q10" s="29"/>
      <c r="R10" s="29"/>
      <c r="S10" s="30"/>
      <c r="T10" s="28"/>
      <c r="U10" s="29"/>
      <c r="V10" s="29"/>
      <c r="W10" s="29"/>
      <c r="X10" s="30"/>
      <c r="Y10" s="28"/>
      <c r="Z10" s="29"/>
      <c r="AA10" s="29"/>
      <c r="AB10" s="29"/>
      <c r="AC10" s="30"/>
      <c r="AD10" s="28"/>
      <c r="AE10" s="29"/>
      <c r="AF10" s="29"/>
      <c r="AG10" s="29"/>
      <c r="AH10" s="30"/>
      <c r="AI10" s="31"/>
      <c r="AJ10" s="29"/>
      <c r="AK10" s="29"/>
      <c r="AL10" s="29"/>
      <c r="AM10" s="30"/>
      <c r="AN10" s="287" t="s">
        <v>26</v>
      </c>
    </row>
    <row r="11" spans="1:40" ht="12.75">
      <c r="A11" s="26" t="s">
        <v>32</v>
      </c>
      <c r="B11" s="18" t="s">
        <v>33</v>
      </c>
      <c r="C11" s="19">
        <f t="shared" si="0"/>
        <v>3</v>
      </c>
      <c r="D11" s="27">
        <f t="shared" si="1"/>
        <v>4</v>
      </c>
      <c r="E11" s="33"/>
      <c r="F11" s="34"/>
      <c r="G11" s="34"/>
      <c r="H11" s="34"/>
      <c r="I11" s="35"/>
      <c r="J11" s="33"/>
      <c r="K11" s="34"/>
      <c r="L11" s="34"/>
      <c r="M11" s="34"/>
      <c r="N11" s="35"/>
      <c r="O11" s="33">
        <v>2</v>
      </c>
      <c r="P11" s="34">
        <v>1</v>
      </c>
      <c r="Q11" s="34">
        <v>0</v>
      </c>
      <c r="R11" s="34" t="s">
        <v>28</v>
      </c>
      <c r="S11" s="35">
        <v>4</v>
      </c>
      <c r="T11" s="33"/>
      <c r="U11" s="34"/>
      <c r="V11" s="34"/>
      <c r="W11" s="34"/>
      <c r="X11" s="35"/>
      <c r="Y11" s="33"/>
      <c r="Z11" s="34"/>
      <c r="AA11" s="34"/>
      <c r="AB11" s="34"/>
      <c r="AC11" s="35"/>
      <c r="AD11" s="33"/>
      <c r="AE11" s="34"/>
      <c r="AF11" s="34"/>
      <c r="AG11" s="34"/>
      <c r="AH11" s="35"/>
      <c r="AI11" s="36"/>
      <c r="AJ11" s="34"/>
      <c r="AK11" s="34"/>
      <c r="AL11" s="34"/>
      <c r="AM11" s="35"/>
      <c r="AN11" s="287" t="s">
        <v>29</v>
      </c>
    </row>
    <row r="12" spans="1:40" ht="12.75">
      <c r="A12" s="26" t="s">
        <v>34</v>
      </c>
      <c r="B12" s="37" t="s">
        <v>35</v>
      </c>
      <c r="C12" s="19">
        <f t="shared" si="0"/>
        <v>3</v>
      </c>
      <c r="D12" s="27">
        <f t="shared" si="1"/>
        <v>4</v>
      </c>
      <c r="E12" s="38">
        <v>2</v>
      </c>
      <c r="F12" s="39">
        <v>1</v>
      </c>
      <c r="G12" s="39">
        <v>0</v>
      </c>
      <c r="H12" s="39" t="s">
        <v>25</v>
      </c>
      <c r="I12" s="40">
        <v>4</v>
      </c>
      <c r="J12" s="38"/>
      <c r="K12" s="39"/>
      <c r="L12" s="39"/>
      <c r="M12" s="39"/>
      <c r="N12" s="40"/>
      <c r="O12" s="38"/>
      <c r="P12" s="39"/>
      <c r="Q12" s="39"/>
      <c r="R12" s="39"/>
      <c r="S12" s="40"/>
      <c r="T12" s="38"/>
      <c r="U12" s="39"/>
      <c r="V12" s="39"/>
      <c r="W12" s="39"/>
      <c r="X12" s="40"/>
      <c r="Y12" s="38"/>
      <c r="Z12" s="39"/>
      <c r="AA12" s="39"/>
      <c r="AB12" s="39"/>
      <c r="AC12" s="40"/>
      <c r="AD12" s="38"/>
      <c r="AE12" s="39"/>
      <c r="AF12" s="39"/>
      <c r="AG12" s="39"/>
      <c r="AH12" s="40"/>
      <c r="AI12" s="41"/>
      <c r="AJ12" s="39"/>
      <c r="AK12" s="39"/>
      <c r="AL12" s="39"/>
      <c r="AM12" s="40"/>
      <c r="AN12" s="42"/>
    </row>
    <row r="13" spans="1:40" ht="12.75">
      <c r="A13" s="26" t="s">
        <v>36</v>
      </c>
      <c r="B13" s="43" t="s">
        <v>37</v>
      </c>
      <c r="C13" s="19">
        <f t="shared" si="0"/>
        <v>5</v>
      </c>
      <c r="D13" s="27">
        <f t="shared" si="1"/>
        <v>5</v>
      </c>
      <c r="E13" s="38">
        <v>3</v>
      </c>
      <c r="F13" s="39">
        <v>0</v>
      </c>
      <c r="G13" s="39">
        <v>2</v>
      </c>
      <c r="H13" s="39" t="s">
        <v>28</v>
      </c>
      <c r="I13" s="40">
        <v>5</v>
      </c>
      <c r="J13" s="38"/>
      <c r="K13" s="39"/>
      <c r="L13" s="39"/>
      <c r="M13" s="39"/>
      <c r="N13" s="40"/>
      <c r="O13" s="38"/>
      <c r="P13" s="39"/>
      <c r="Q13" s="39"/>
      <c r="R13" s="39"/>
      <c r="S13" s="40"/>
      <c r="T13" s="38"/>
      <c r="U13" s="39"/>
      <c r="V13" s="39"/>
      <c r="W13" s="39"/>
      <c r="X13" s="40"/>
      <c r="Y13" s="38"/>
      <c r="Z13" s="39"/>
      <c r="AA13" s="39"/>
      <c r="AB13" s="39"/>
      <c r="AC13" s="40"/>
      <c r="AD13" s="38"/>
      <c r="AE13" s="39"/>
      <c r="AF13" s="39"/>
      <c r="AG13" s="39"/>
      <c r="AH13" s="40"/>
      <c r="AI13" s="41"/>
      <c r="AJ13" s="39"/>
      <c r="AK13" s="39"/>
      <c r="AL13" s="39"/>
      <c r="AM13" s="40"/>
      <c r="AN13" s="42"/>
    </row>
    <row r="14" spans="1:40" ht="12.75">
      <c r="A14" s="44" t="s">
        <v>38</v>
      </c>
      <c r="B14" s="43" t="s">
        <v>39</v>
      </c>
      <c r="C14" s="19">
        <f t="shared" si="0"/>
        <v>5</v>
      </c>
      <c r="D14" s="45">
        <f t="shared" si="1"/>
        <v>5</v>
      </c>
      <c r="E14" s="38"/>
      <c r="F14" s="39"/>
      <c r="G14" s="39"/>
      <c r="H14" s="39"/>
      <c r="I14" s="40"/>
      <c r="J14" s="38">
        <v>3</v>
      </c>
      <c r="K14" s="39">
        <v>0</v>
      </c>
      <c r="L14" s="39">
        <v>2</v>
      </c>
      <c r="M14" s="39" t="s">
        <v>25</v>
      </c>
      <c r="N14" s="40">
        <v>5</v>
      </c>
      <c r="O14" s="38"/>
      <c r="P14" s="39"/>
      <c r="Q14" s="39"/>
      <c r="R14" s="39"/>
      <c r="S14" s="40"/>
      <c r="T14" s="38"/>
      <c r="U14" s="39"/>
      <c r="V14" s="39"/>
      <c r="W14" s="39"/>
      <c r="X14" s="40"/>
      <c r="Y14" s="38"/>
      <c r="Z14" s="39"/>
      <c r="AA14" s="39"/>
      <c r="AB14" s="39"/>
      <c r="AC14" s="40"/>
      <c r="AD14" s="38"/>
      <c r="AE14" s="39"/>
      <c r="AF14" s="39"/>
      <c r="AG14" s="39"/>
      <c r="AH14" s="40"/>
      <c r="AI14" s="41"/>
      <c r="AJ14" s="39"/>
      <c r="AK14" s="39"/>
      <c r="AL14" s="39"/>
      <c r="AM14" s="40"/>
      <c r="AN14" s="288" t="s">
        <v>36</v>
      </c>
    </row>
    <row r="15" spans="1:40" ht="12.75">
      <c r="A15" s="10" t="s">
        <v>40</v>
      </c>
      <c r="B15" s="46" t="s">
        <v>41</v>
      </c>
      <c r="C15" s="47">
        <f t="shared" si="0"/>
        <v>15</v>
      </c>
      <c r="D15" s="48">
        <f>SUM(D16:D21)</f>
        <v>23</v>
      </c>
      <c r="E15" s="49">
        <f>SUM(E16:E21)</f>
        <v>8</v>
      </c>
      <c r="F15" s="49">
        <f>SUM(F16:F21)</f>
        <v>3</v>
      </c>
      <c r="G15" s="49">
        <f>SUM(G16:G21)</f>
        <v>0</v>
      </c>
      <c r="H15" s="49"/>
      <c r="I15" s="48">
        <f>SUM(I16:I21)</f>
        <v>15</v>
      </c>
      <c r="J15" s="49">
        <f>SUM(J16:J21)</f>
        <v>2</v>
      </c>
      <c r="K15" s="49">
        <f>SUM(K16:K21)</f>
        <v>2</v>
      </c>
      <c r="L15" s="49">
        <f>SUM(L16:L21)</f>
        <v>0</v>
      </c>
      <c r="M15" s="49"/>
      <c r="N15" s="48">
        <f>SUM(N16:N21)</f>
        <v>8</v>
      </c>
      <c r="O15" s="49">
        <f>SUM(O16:O21)</f>
        <v>0</v>
      </c>
      <c r="P15" s="49">
        <f>SUM(P16:P21)</f>
        <v>0</v>
      </c>
      <c r="Q15" s="49">
        <f>SUM(Q16:Q21)</f>
        <v>0</v>
      </c>
      <c r="R15" s="49"/>
      <c r="S15" s="48">
        <f>SUM(S16:S21)</f>
        <v>0</v>
      </c>
      <c r="T15" s="49">
        <f>SUM(T16:T21)</f>
        <v>0</v>
      </c>
      <c r="U15" s="49">
        <f>SUM(U16:U21)</f>
        <v>0</v>
      </c>
      <c r="V15" s="49">
        <f>SUM(V16:V21)</f>
        <v>0</v>
      </c>
      <c r="W15" s="49"/>
      <c r="X15" s="48">
        <f>SUM(X16:X21)</f>
        <v>0</v>
      </c>
      <c r="Y15" s="49">
        <f>SUM(Y16:Y21)</f>
        <v>0</v>
      </c>
      <c r="Z15" s="49">
        <f>SUM(Z16:Z21)</f>
        <v>0</v>
      </c>
      <c r="AA15" s="49">
        <f>SUM(AA16:AA21)</f>
        <v>0</v>
      </c>
      <c r="AB15" s="49"/>
      <c r="AC15" s="48">
        <f>SUM(AC16:AC21)</f>
        <v>0</v>
      </c>
      <c r="AD15" s="49">
        <f>SUM(AD16:AD21)</f>
        <v>0</v>
      </c>
      <c r="AE15" s="49">
        <f>SUM(AE16:AE21)</f>
        <v>0</v>
      </c>
      <c r="AF15" s="49">
        <f>SUM(AF16:AF21)</f>
        <v>0</v>
      </c>
      <c r="AG15" s="49"/>
      <c r="AH15" s="48">
        <f>SUM(AH16:AH21)</f>
        <v>0</v>
      </c>
      <c r="AI15" s="49">
        <f>SUM(AI16:AI21)</f>
        <v>0</v>
      </c>
      <c r="AJ15" s="49">
        <f>SUM(AJ16:AJ21)</f>
        <v>0</v>
      </c>
      <c r="AK15" s="49">
        <f>SUM(AK16:AK21)</f>
        <v>0</v>
      </c>
      <c r="AL15" s="49"/>
      <c r="AM15" s="50">
        <f>SUM(AM16:AM21)</f>
        <v>0</v>
      </c>
      <c r="AN15" s="51"/>
    </row>
    <row r="16" spans="1:40" ht="12.75">
      <c r="A16" s="52" t="s">
        <v>42</v>
      </c>
      <c r="B16" s="53" t="s">
        <v>43</v>
      </c>
      <c r="C16" s="19">
        <f t="shared" si="0"/>
        <v>4</v>
      </c>
      <c r="D16" s="54">
        <f aca="true" t="shared" si="2" ref="D16:D21">I16+N16+S16+X16+AC16+AH16+AM16</f>
        <v>5</v>
      </c>
      <c r="E16" s="28">
        <v>2</v>
      </c>
      <c r="F16" s="29">
        <v>2</v>
      </c>
      <c r="G16" s="29">
        <v>0</v>
      </c>
      <c r="H16" s="29" t="s">
        <v>25</v>
      </c>
      <c r="I16" s="30">
        <v>5</v>
      </c>
      <c r="J16" s="28"/>
      <c r="K16" s="29"/>
      <c r="L16" s="29"/>
      <c r="M16" s="29"/>
      <c r="N16" s="30"/>
      <c r="O16" s="28"/>
      <c r="P16" s="29"/>
      <c r="Q16" s="29"/>
      <c r="R16" s="29"/>
      <c r="S16" s="30"/>
      <c r="T16" s="28"/>
      <c r="U16" s="29"/>
      <c r="V16" s="29"/>
      <c r="W16" s="29"/>
      <c r="X16" s="30"/>
      <c r="Y16" s="28"/>
      <c r="Z16" s="29"/>
      <c r="AA16" s="29"/>
      <c r="AB16" s="29"/>
      <c r="AC16" s="30"/>
      <c r="AD16" s="28"/>
      <c r="AE16" s="29"/>
      <c r="AF16" s="29"/>
      <c r="AG16" s="29"/>
      <c r="AH16" s="30"/>
      <c r="AI16" s="31"/>
      <c r="AJ16" s="29"/>
      <c r="AK16" s="29"/>
      <c r="AL16" s="29"/>
      <c r="AM16" s="30"/>
      <c r="AN16" s="55"/>
    </row>
    <row r="17" spans="1:40" ht="12.75">
      <c r="A17" s="52" t="s">
        <v>44</v>
      </c>
      <c r="B17" s="56" t="s">
        <v>45</v>
      </c>
      <c r="C17" s="19">
        <f t="shared" si="0"/>
        <v>4</v>
      </c>
      <c r="D17" s="54">
        <f t="shared" si="2"/>
        <v>5</v>
      </c>
      <c r="E17" s="28"/>
      <c r="F17" s="29"/>
      <c r="G17" s="29"/>
      <c r="H17" s="29"/>
      <c r="I17" s="30"/>
      <c r="J17" s="28">
        <v>2</v>
      </c>
      <c r="K17" s="29">
        <v>2</v>
      </c>
      <c r="L17" s="29">
        <v>0</v>
      </c>
      <c r="M17" s="29" t="s">
        <v>28</v>
      </c>
      <c r="N17" s="30">
        <v>5</v>
      </c>
      <c r="O17" s="28"/>
      <c r="P17" s="29"/>
      <c r="Q17" s="29"/>
      <c r="R17" s="29"/>
      <c r="S17" s="30"/>
      <c r="T17" s="28"/>
      <c r="U17" s="29"/>
      <c r="V17" s="29"/>
      <c r="W17" s="29"/>
      <c r="X17" s="30"/>
      <c r="Y17" s="28"/>
      <c r="Z17" s="29"/>
      <c r="AA17" s="29"/>
      <c r="AB17" s="29"/>
      <c r="AC17" s="30"/>
      <c r="AD17" s="28"/>
      <c r="AE17" s="29"/>
      <c r="AF17" s="29"/>
      <c r="AG17" s="29"/>
      <c r="AH17" s="30"/>
      <c r="AI17" s="31"/>
      <c r="AJ17" s="29"/>
      <c r="AK17" s="29"/>
      <c r="AL17" s="29"/>
      <c r="AM17" s="30"/>
      <c r="AN17" s="289" t="s">
        <v>42</v>
      </c>
    </row>
    <row r="18" spans="1:40" ht="12.75">
      <c r="A18" s="52" t="s">
        <v>46</v>
      </c>
      <c r="B18" s="57" t="s">
        <v>47</v>
      </c>
      <c r="C18" s="58">
        <f t="shared" si="0"/>
        <v>0</v>
      </c>
      <c r="D18" s="59">
        <f t="shared" si="2"/>
        <v>3</v>
      </c>
      <c r="E18" s="28"/>
      <c r="F18" s="29"/>
      <c r="G18" s="29"/>
      <c r="H18" s="29"/>
      <c r="I18" s="30"/>
      <c r="J18" s="28">
        <v>0</v>
      </c>
      <c r="K18" s="29">
        <v>0</v>
      </c>
      <c r="L18" s="29">
        <v>0</v>
      </c>
      <c r="M18" s="29" t="s">
        <v>31</v>
      </c>
      <c r="N18" s="30">
        <v>3</v>
      </c>
      <c r="O18" s="28"/>
      <c r="P18" s="29"/>
      <c r="Q18" s="29"/>
      <c r="R18" s="29"/>
      <c r="S18" s="30"/>
      <c r="T18" s="28"/>
      <c r="U18" s="29"/>
      <c r="V18" s="29"/>
      <c r="W18" s="29"/>
      <c r="X18" s="30"/>
      <c r="Y18" s="28"/>
      <c r="Z18" s="29"/>
      <c r="AA18" s="29"/>
      <c r="AB18" s="29"/>
      <c r="AC18" s="30"/>
      <c r="AD18" s="28"/>
      <c r="AE18" s="29"/>
      <c r="AF18" s="29"/>
      <c r="AG18" s="29"/>
      <c r="AH18" s="30"/>
      <c r="AI18" s="31"/>
      <c r="AJ18" s="29"/>
      <c r="AK18" s="29"/>
      <c r="AL18" s="29"/>
      <c r="AM18" s="30"/>
      <c r="AN18" s="289" t="s">
        <v>44</v>
      </c>
    </row>
    <row r="19" spans="1:40" ht="12.75">
      <c r="A19" s="52" t="s">
        <v>48</v>
      </c>
      <c r="B19" s="57" t="s">
        <v>49</v>
      </c>
      <c r="C19" s="58">
        <f t="shared" si="0"/>
        <v>3</v>
      </c>
      <c r="D19" s="59">
        <f t="shared" si="2"/>
        <v>4</v>
      </c>
      <c r="E19" s="28">
        <v>3</v>
      </c>
      <c r="F19" s="29">
        <v>0</v>
      </c>
      <c r="G19" s="29">
        <v>0</v>
      </c>
      <c r="H19" s="29" t="s">
        <v>25</v>
      </c>
      <c r="I19" s="30">
        <v>4</v>
      </c>
      <c r="J19" s="28"/>
      <c r="K19" s="29"/>
      <c r="L19" s="29"/>
      <c r="M19" s="29"/>
      <c r="N19" s="30"/>
      <c r="O19" s="28"/>
      <c r="P19" s="29"/>
      <c r="Q19" s="29"/>
      <c r="R19" s="29"/>
      <c r="S19" s="30"/>
      <c r="T19" s="28"/>
      <c r="U19" s="29"/>
      <c r="V19" s="29"/>
      <c r="W19" s="29"/>
      <c r="X19" s="30"/>
      <c r="Y19" s="28"/>
      <c r="Z19" s="29"/>
      <c r="AA19" s="29"/>
      <c r="AB19" s="29"/>
      <c r="AC19" s="30"/>
      <c r="AD19" s="28"/>
      <c r="AE19" s="29"/>
      <c r="AF19" s="29"/>
      <c r="AG19" s="29"/>
      <c r="AH19" s="30"/>
      <c r="AI19" s="31"/>
      <c r="AJ19" s="29"/>
      <c r="AK19" s="29"/>
      <c r="AL19" s="29"/>
      <c r="AM19" s="30"/>
      <c r="AN19" s="55"/>
    </row>
    <row r="20" spans="1:40" ht="12.75">
      <c r="A20" s="52" t="s">
        <v>50</v>
      </c>
      <c r="B20" s="57" t="s">
        <v>51</v>
      </c>
      <c r="C20" s="58">
        <f t="shared" si="0"/>
        <v>2</v>
      </c>
      <c r="D20" s="59">
        <f t="shared" si="2"/>
        <v>3</v>
      </c>
      <c r="E20" s="33">
        <v>2</v>
      </c>
      <c r="F20" s="34">
        <v>0</v>
      </c>
      <c r="G20" s="34">
        <v>0</v>
      </c>
      <c r="H20" s="34" t="s">
        <v>25</v>
      </c>
      <c r="I20" s="35">
        <v>3</v>
      </c>
      <c r="J20" s="33"/>
      <c r="K20" s="34"/>
      <c r="L20" s="34"/>
      <c r="M20" s="34"/>
      <c r="N20" s="35"/>
      <c r="O20" s="33"/>
      <c r="P20" s="34"/>
      <c r="Q20" s="34"/>
      <c r="R20" s="34"/>
      <c r="S20" s="35"/>
      <c r="T20" s="33"/>
      <c r="U20" s="34"/>
      <c r="V20" s="34"/>
      <c r="W20" s="34"/>
      <c r="X20" s="35"/>
      <c r="Y20" s="33"/>
      <c r="Z20" s="34"/>
      <c r="AA20" s="34"/>
      <c r="AB20" s="34"/>
      <c r="AC20" s="35"/>
      <c r="AD20" s="33"/>
      <c r="AE20" s="34"/>
      <c r="AF20" s="34"/>
      <c r="AG20" s="34"/>
      <c r="AH20" s="35"/>
      <c r="AI20" s="36"/>
      <c r="AJ20" s="34"/>
      <c r="AK20" s="34"/>
      <c r="AL20" s="34"/>
      <c r="AM20" s="35"/>
      <c r="AN20" s="42"/>
    </row>
    <row r="21" spans="1:40" ht="12.75">
      <c r="A21" s="52" t="s">
        <v>52</v>
      </c>
      <c r="B21" s="60" t="s">
        <v>53</v>
      </c>
      <c r="C21" s="61">
        <f t="shared" si="0"/>
        <v>2</v>
      </c>
      <c r="D21" s="62">
        <f t="shared" si="2"/>
        <v>3</v>
      </c>
      <c r="E21" s="33">
        <v>1</v>
      </c>
      <c r="F21" s="34">
        <v>1</v>
      </c>
      <c r="G21" s="34">
        <v>0</v>
      </c>
      <c r="H21" s="34" t="s">
        <v>28</v>
      </c>
      <c r="I21" s="35">
        <v>3</v>
      </c>
      <c r="J21" s="33"/>
      <c r="K21" s="34"/>
      <c r="L21" s="34"/>
      <c r="M21" s="34"/>
      <c r="N21" s="35"/>
      <c r="O21" s="33"/>
      <c r="P21" s="34"/>
      <c r="Q21" s="34"/>
      <c r="R21" s="34"/>
      <c r="S21" s="35"/>
      <c r="T21" s="33"/>
      <c r="U21" s="34"/>
      <c r="V21" s="34"/>
      <c r="W21" s="34"/>
      <c r="X21" s="35"/>
      <c r="Y21" s="33"/>
      <c r="Z21" s="34"/>
      <c r="AA21" s="34"/>
      <c r="AB21" s="34"/>
      <c r="AC21" s="35"/>
      <c r="AD21" s="33"/>
      <c r="AE21" s="34"/>
      <c r="AF21" s="34"/>
      <c r="AG21" s="34"/>
      <c r="AH21" s="35"/>
      <c r="AI21" s="36"/>
      <c r="AJ21" s="34"/>
      <c r="AK21" s="34"/>
      <c r="AL21" s="34"/>
      <c r="AM21" s="35"/>
      <c r="AN21" s="63"/>
    </row>
    <row r="22" spans="1:40" ht="12.75">
      <c r="A22" s="64" t="s">
        <v>54</v>
      </c>
      <c r="B22" s="46" t="s">
        <v>55</v>
      </c>
      <c r="C22" s="47">
        <f t="shared" si="0"/>
        <v>34</v>
      </c>
      <c r="D22" s="65">
        <f>SUM(D23:D33)</f>
        <v>41</v>
      </c>
      <c r="E22" s="66">
        <f>SUM(E23:E33)</f>
        <v>0</v>
      </c>
      <c r="F22" s="66">
        <f>SUM(F23:F33)</f>
        <v>0</v>
      </c>
      <c r="G22" s="66">
        <f>SUM(G23:G33)</f>
        <v>0</v>
      </c>
      <c r="H22" s="66"/>
      <c r="I22" s="65">
        <f>SUM(I23:I33)</f>
        <v>0</v>
      </c>
      <c r="J22" s="66">
        <f>SUM(J23:J33)</f>
        <v>1</v>
      </c>
      <c r="K22" s="66">
        <f>SUM(K23:K33)</f>
        <v>0</v>
      </c>
      <c r="L22" s="66">
        <f>SUM(L23:L33)</f>
        <v>1</v>
      </c>
      <c r="M22" s="66"/>
      <c r="N22" s="65">
        <f>SUM(N23:N33)</f>
        <v>3</v>
      </c>
      <c r="O22" s="66">
        <f>SUM(O23:O33)</f>
        <v>9</v>
      </c>
      <c r="P22" s="66">
        <f>SUM(P23:P33)</f>
        <v>2</v>
      </c>
      <c r="Q22" s="66">
        <f>SUM(Q23:Q33)</f>
        <v>0</v>
      </c>
      <c r="R22" s="66"/>
      <c r="S22" s="65">
        <f>SUM(S23:S33)</f>
        <v>14</v>
      </c>
      <c r="T22" s="66">
        <f>SUM(T23:T33)</f>
        <v>3</v>
      </c>
      <c r="U22" s="66">
        <f>SUM(U23:U33)</f>
        <v>1</v>
      </c>
      <c r="V22" s="66">
        <f>SUM(V23:V33)</f>
        <v>2</v>
      </c>
      <c r="W22" s="66"/>
      <c r="X22" s="65">
        <f>SUM(X23:X33)</f>
        <v>7</v>
      </c>
      <c r="Y22" s="66">
        <f>SUM(Y23:Y33)</f>
        <v>3</v>
      </c>
      <c r="Z22" s="66">
        <f>SUM(Z23:Z33)</f>
        <v>2</v>
      </c>
      <c r="AA22" s="66">
        <f>SUM(AA23:AA33)</f>
        <v>2</v>
      </c>
      <c r="AB22" s="66"/>
      <c r="AC22" s="65">
        <f>SUM(AC23:AC33)</f>
        <v>8</v>
      </c>
      <c r="AD22" s="66">
        <f>SUM(AD23:AD33)</f>
        <v>3</v>
      </c>
      <c r="AE22" s="66">
        <f>SUM(AE23:AE33)</f>
        <v>2</v>
      </c>
      <c r="AF22" s="66">
        <f>SUM(AF23:AF33)</f>
        <v>3</v>
      </c>
      <c r="AG22" s="66"/>
      <c r="AH22" s="65">
        <f>SUM(AH23:AH33)</f>
        <v>9</v>
      </c>
      <c r="AI22" s="66">
        <f>SUM(AI23:AI33)</f>
        <v>0</v>
      </c>
      <c r="AJ22" s="66">
        <f>SUM(AJ23:AJ33)</f>
        <v>0</v>
      </c>
      <c r="AK22" s="66">
        <f>SUM(AK23:AK33)</f>
        <v>0</v>
      </c>
      <c r="AL22" s="66"/>
      <c r="AM22" s="50">
        <f>SUM(AM23:AM33)</f>
        <v>0</v>
      </c>
      <c r="AN22" s="51"/>
    </row>
    <row r="23" spans="1:40" ht="12.75">
      <c r="A23" s="67" t="s">
        <v>56</v>
      </c>
      <c r="B23" s="68" t="s">
        <v>57</v>
      </c>
      <c r="C23" s="19">
        <f t="shared" si="0"/>
        <v>2</v>
      </c>
      <c r="D23" s="54">
        <f aca="true" t="shared" si="3" ref="D23:D33">I23+N23+S23+X23+AC23+AH23+AM23</f>
        <v>3</v>
      </c>
      <c r="E23" s="69"/>
      <c r="F23" s="70"/>
      <c r="G23" s="71"/>
      <c r="H23" s="71"/>
      <c r="I23" s="72"/>
      <c r="J23" s="73">
        <v>1</v>
      </c>
      <c r="K23" s="71">
        <v>0</v>
      </c>
      <c r="L23" s="71">
        <v>1</v>
      </c>
      <c r="M23" s="71" t="s">
        <v>28</v>
      </c>
      <c r="N23" s="72">
        <v>3</v>
      </c>
      <c r="O23" s="73"/>
      <c r="P23" s="71"/>
      <c r="Q23" s="71"/>
      <c r="R23" s="71"/>
      <c r="S23" s="72"/>
      <c r="T23" s="73"/>
      <c r="U23" s="71"/>
      <c r="V23" s="71"/>
      <c r="W23" s="71"/>
      <c r="X23" s="72"/>
      <c r="Y23" s="73"/>
      <c r="Z23" s="71"/>
      <c r="AA23" s="71"/>
      <c r="AB23" s="71"/>
      <c r="AC23" s="72"/>
      <c r="AD23" s="73"/>
      <c r="AE23" s="71"/>
      <c r="AF23" s="71"/>
      <c r="AG23" s="71"/>
      <c r="AH23" s="72"/>
      <c r="AI23" s="73"/>
      <c r="AJ23" s="71"/>
      <c r="AK23" s="71"/>
      <c r="AL23" s="71"/>
      <c r="AM23" s="72"/>
      <c r="AN23" s="25"/>
    </row>
    <row r="24" spans="1:40" ht="12.75">
      <c r="A24" s="74" t="s">
        <v>58</v>
      </c>
      <c r="B24" s="75" t="s">
        <v>59</v>
      </c>
      <c r="C24" s="58">
        <f t="shared" si="0"/>
        <v>3</v>
      </c>
      <c r="D24" s="76">
        <f t="shared" si="3"/>
        <v>3</v>
      </c>
      <c r="E24" s="77"/>
      <c r="F24" s="78"/>
      <c r="G24" s="34"/>
      <c r="H24" s="34"/>
      <c r="I24" s="35"/>
      <c r="J24" s="33"/>
      <c r="K24" s="34"/>
      <c r="L24" s="34"/>
      <c r="M24" s="34"/>
      <c r="N24" s="35"/>
      <c r="O24" s="33">
        <v>2</v>
      </c>
      <c r="P24" s="34">
        <v>1</v>
      </c>
      <c r="Q24" s="34">
        <v>0</v>
      </c>
      <c r="R24" s="34" t="s">
        <v>28</v>
      </c>
      <c r="S24" s="35">
        <v>3</v>
      </c>
      <c r="T24" s="33"/>
      <c r="U24" s="34"/>
      <c r="V24" s="34"/>
      <c r="W24" s="34"/>
      <c r="X24" s="35"/>
      <c r="Y24" s="33"/>
      <c r="Z24" s="34"/>
      <c r="AA24" s="34"/>
      <c r="AB24" s="34"/>
      <c r="AC24" s="35"/>
      <c r="AD24" s="33"/>
      <c r="AE24" s="34"/>
      <c r="AF24" s="34"/>
      <c r="AG24" s="34"/>
      <c r="AH24" s="35"/>
      <c r="AI24" s="36"/>
      <c r="AJ24" s="34"/>
      <c r="AK24" s="34"/>
      <c r="AL24" s="34"/>
      <c r="AM24" s="35"/>
      <c r="AN24" s="42"/>
    </row>
    <row r="25" spans="1:40" ht="12.75">
      <c r="A25" s="74" t="s">
        <v>60</v>
      </c>
      <c r="B25" s="75" t="s">
        <v>61</v>
      </c>
      <c r="C25" s="58">
        <f t="shared" si="0"/>
        <v>3</v>
      </c>
      <c r="D25" s="76">
        <f t="shared" si="3"/>
        <v>3</v>
      </c>
      <c r="E25" s="77"/>
      <c r="F25" s="78"/>
      <c r="G25" s="34"/>
      <c r="H25" s="34"/>
      <c r="I25" s="35"/>
      <c r="J25" s="33"/>
      <c r="K25" s="34"/>
      <c r="L25" s="34"/>
      <c r="M25" s="34"/>
      <c r="N25" s="35"/>
      <c r="O25" s="33"/>
      <c r="P25" s="34"/>
      <c r="Q25" s="34"/>
      <c r="R25" s="34"/>
      <c r="S25" s="35"/>
      <c r="T25" s="33">
        <v>2</v>
      </c>
      <c r="U25" s="34">
        <v>1</v>
      </c>
      <c r="V25" s="34">
        <v>0</v>
      </c>
      <c r="W25" s="34" t="s">
        <v>25</v>
      </c>
      <c r="X25" s="35">
        <v>3</v>
      </c>
      <c r="Y25" s="33"/>
      <c r="Z25" s="34"/>
      <c r="AA25" s="34"/>
      <c r="AB25" s="34"/>
      <c r="AC25" s="35"/>
      <c r="AD25" s="33"/>
      <c r="AE25" s="34"/>
      <c r="AF25" s="34"/>
      <c r="AG25" s="34"/>
      <c r="AH25" s="35"/>
      <c r="AI25" s="36"/>
      <c r="AJ25" s="34"/>
      <c r="AK25" s="34"/>
      <c r="AL25" s="34"/>
      <c r="AM25" s="35"/>
      <c r="AN25" s="287" t="s">
        <v>58</v>
      </c>
    </row>
    <row r="26" spans="1:40" ht="12.75">
      <c r="A26" s="79" t="s">
        <v>62</v>
      </c>
      <c r="B26" s="75" t="s">
        <v>63</v>
      </c>
      <c r="C26" s="58">
        <f t="shared" si="0"/>
        <v>3</v>
      </c>
      <c r="D26" s="76">
        <f t="shared" si="3"/>
        <v>4</v>
      </c>
      <c r="E26" s="77"/>
      <c r="F26" s="78"/>
      <c r="G26" s="34"/>
      <c r="H26" s="34"/>
      <c r="I26" s="35"/>
      <c r="J26" s="33"/>
      <c r="K26" s="34"/>
      <c r="L26" s="34"/>
      <c r="M26" s="34"/>
      <c r="N26" s="35"/>
      <c r="O26" s="33">
        <v>3</v>
      </c>
      <c r="P26" s="34">
        <v>0</v>
      </c>
      <c r="Q26" s="34">
        <v>0</v>
      </c>
      <c r="R26" s="34" t="s">
        <v>25</v>
      </c>
      <c r="S26" s="35">
        <v>4</v>
      </c>
      <c r="T26" s="33"/>
      <c r="U26" s="34"/>
      <c r="V26" s="34"/>
      <c r="W26" s="34"/>
      <c r="X26" s="35"/>
      <c r="Y26" s="33"/>
      <c r="Z26" s="34"/>
      <c r="AA26" s="34"/>
      <c r="AB26" s="34"/>
      <c r="AC26" s="35"/>
      <c r="AD26" s="33"/>
      <c r="AE26" s="34"/>
      <c r="AF26" s="34"/>
      <c r="AG26" s="34"/>
      <c r="AH26" s="35"/>
      <c r="AI26" s="36"/>
      <c r="AJ26" s="34"/>
      <c r="AK26" s="34"/>
      <c r="AL26" s="34"/>
      <c r="AM26" s="35"/>
      <c r="AN26" s="326" t="s">
        <v>36</v>
      </c>
    </row>
    <row r="27" spans="1:40" ht="24">
      <c r="A27" s="79" t="s">
        <v>64</v>
      </c>
      <c r="B27" s="75" t="s">
        <v>229</v>
      </c>
      <c r="C27" s="58">
        <f t="shared" si="0"/>
        <v>3</v>
      </c>
      <c r="D27" s="76">
        <f t="shared" si="3"/>
        <v>4</v>
      </c>
      <c r="E27" s="77"/>
      <c r="F27" s="78"/>
      <c r="G27" s="34"/>
      <c r="H27" s="34"/>
      <c r="I27" s="35"/>
      <c r="J27" s="33"/>
      <c r="K27" s="34"/>
      <c r="L27" s="34"/>
      <c r="M27" s="34"/>
      <c r="N27" s="35"/>
      <c r="O27" s="33"/>
      <c r="P27" s="34"/>
      <c r="Q27" s="34"/>
      <c r="R27" s="34"/>
      <c r="S27" s="35"/>
      <c r="T27" s="33">
        <v>1</v>
      </c>
      <c r="U27" s="34">
        <v>0</v>
      </c>
      <c r="V27" s="34">
        <v>2</v>
      </c>
      <c r="W27" s="34" t="s">
        <v>25</v>
      </c>
      <c r="X27" s="35">
        <v>4</v>
      </c>
      <c r="Y27" s="33"/>
      <c r="Z27" s="34"/>
      <c r="AA27" s="34"/>
      <c r="AB27" s="34"/>
      <c r="AC27" s="35"/>
      <c r="AD27" s="33"/>
      <c r="AE27" s="34"/>
      <c r="AF27" s="34"/>
      <c r="AG27" s="34"/>
      <c r="AH27" s="35"/>
      <c r="AI27" s="36"/>
      <c r="AJ27" s="34"/>
      <c r="AK27" s="34"/>
      <c r="AL27" s="34"/>
      <c r="AM27" s="35"/>
      <c r="AN27" s="324" t="s">
        <v>240</v>
      </c>
    </row>
    <row r="28" spans="1:40" ht="12.75">
      <c r="A28" s="80" t="s">
        <v>65</v>
      </c>
      <c r="B28" s="75" t="s">
        <v>66</v>
      </c>
      <c r="C28" s="58">
        <f t="shared" si="0"/>
        <v>3</v>
      </c>
      <c r="D28" s="76">
        <f t="shared" si="3"/>
        <v>4</v>
      </c>
      <c r="E28" s="77"/>
      <c r="F28" s="78"/>
      <c r="G28" s="34"/>
      <c r="H28" s="34"/>
      <c r="I28" s="35"/>
      <c r="J28" s="33"/>
      <c r="K28" s="34"/>
      <c r="L28" s="34"/>
      <c r="M28" s="34"/>
      <c r="N28" s="35"/>
      <c r="O28" s="33">
        <v>2</v>
      </c>
      <c r="P28" s="34">
        <v>1</v>
      </c>
      <c r="Q28" s="34">
        <v>0</v>
      </c>
      <c r="R28" s="34" t="s">
        <v>25</v>
      </c>
      <c r="S28" s="35">
        <v>4</v>
      </c>
      <c r="T28" s="33"/>
      <c r="U28" s="34"/>
      <c r="V28" s="34"/>
      <c r="W28" s="34"/>
      <c r="X28" s="35"/>
      <c r="Y28" s="33"/>
      <c r="Z28" s="34"/>
      <c r="AA28" s="34"/>
      <c r="AB28" s="34"/>
      <c r="AC28" s="35"/>
      <c r="AD28" s="33"/>
      <c r="AE28" s="34"/>
      <c r="AF28" s="34"/>
      <c r="AG28" s="34"/>
      <c r="AH28" s="35"/>
      <c r="AI28" s="36"/>
      <c r="AJ28" s="34"/>
      <c r="AK28" s="34"/>
      <c r="AL28" s="34"/>
      <c r="AM28" s="35"/>
      <c r="AN28" s="42"/>
    </row>
    <row r="29" spans="1:40" ht="24">
      <c r="A29" s="80" t="s">
        <v>67</v>
      </c>
      <c r="B29" s="37" t="s">
        <v>68</v>
      </c>
      <c r="C29" s="58">
        <f t="shared" si="0"/>
        <v>3</v>
      </c>
      <c r="D29" s="76">
        <f t="shared" si="3"/>
        <v>3</v>
      </c>
      <c r="E29" s="77"/>
      <c r="F29" s="78"/>
      <c r="G29" s="34"/>
      <c r="H29" s="34"/>
      <c r="I29" s="35"/>
      <c r="J29" s="33"/>
      <c r="K29" s="34"/>
      <c r="L29" s="34"/>
      <c r="M29" s="34"/>
      <c r="N29" s="35"/>
      <c r="O29" s="77"/>
      <c r="P29" s="78"/>
      <c r="Q29" s="34"/>
      <c r="R29" s="34"/>
      <c r="S29" s="35"/>
      <c r="T29" s="33"/>
      <c r="U29" s="34"/>
      <c r="V29" s="34"/>
      <c r="W29" s="34"/>
      <c r="X29" s="35"/>
      <c r="Y29" s="33">
        <v>1</v>
      </c>
      <c r="Z29" s="34">
        <v>2</v>
      </c>
      <c r="AA29" s="34">
        <v>0</v>
      </c>
      <c r="AB29" s="34" t="s">
        <v>28</v>
      </c>
      <c r="AC29" s="35">
        <v>3</v>
      </c>
      <c r="AD29" s="33"/>
      <c r="AE29" s="34"/>
      <c r="AF29" s="34"/>
      <c r="AG29" s="34"/>
      <c r="AH29" s="35"/>
      <c r="AI29" s="36"/>
      <c r="AJ29" s="34"/>
      <c r="AK29" s="34"/>
      <c r="AL29" s="34"/>
      <c r="AM29" s="35"/>
      <c r="AN29" s="327" t="s">
        <v>239</v>
      </c>
    </row>
    <row r="30" spans="1:40" ht="12.75">
      <c r="A30" s="80" t="s">
        <v>69</v>
      </c>
      <c r="B30" s="37" t="s">
        <v>70</v>
      </c>
      <c r="C30" s="58">
        <f t="shared" si="0"/>
        <v>3</v>
      </c>
      <c r="D30" s="76">
        <f t="shared" si="3"/>
        <v>3</v>
      </c>
      <c r="E30" s="77"/>
      <c r="F30" s="78"/>
      <c r="G30" s="34"/>
      <c r="H30" s="34"/>
      <c r="I30" s="35"/>
      <c r="J30" s="33"/>
      <c r="K30" s="34"/>
      <c r="L30" s="34"/>
      <c r="M30" s="34"/>
      <c r="N30" s="35"/>
      <c r="O30" s="77"/>
      <c r="P30" s="78"/>
      <c r="Q30" s="34"/>
      <c r="R30" s="34"/>
      <c r="S30" s="35"/>
      <c r="T30" s="33"/>
      <c r="U30" s="34"/>
      <c r="V30" s="34"/>
      <c r="W30" s="34"/>
      <c r="X30" s="35"/>
      <c r="Y30" s="33"/>
      <c r="Z30" s="34"/>
      <c r="AA30" s="34"/>
      <c r="AB30" s="34"/>
      <c r="AC30" s="35"/>
      <c r="AD30" s="33">
        <v>1</v>
      </c>
      <c r="AE30" s="34">
        <v>2</v>
      </c>
      <c r="AF30" s="34">
        <v>0</v>
      </c>
      <c r="AG30" s="34" t="s">
        <v>28</v>
      </c>
      <c r="AH30" s="35">
        <v>3</v>
      </c>
      <c r="AI30" s="36"/>
      <c r="AJ30" s="34"/>
      <c r="AK30" s="34"/>
      <c r="AL30" s="34"/>
      <c r="AM30" s="35"/>
      <c r="AN30" s="287" t="s">
        <v>67</v>
      </c>
    </row>
    <row r="31" spans="1:40" ht="12.75">
      <c r="A31" s="79" t="s">
        <v>71</v>
      </c>
      <c r="B31" s="75" t="s">
        <v>72</v>
      </c>
      <c r="C31" s="58">
        <f t="shared" si="0"/>
        <v>4</v>
      </c>
      <c r="D31" s="76">
        <f t="shared" si="3"/>
        <v>5</v>
      </c>
      <c r="E31" s="77"/>
      <c r="F31" s="78"/>
      <c r="G31" s="34"/>
      <c r="H31" s="34"/>
      <c r="I31" s="35"/>
      <c r="J31" s="33"/>
      <c r="K31" s="34"/>
      <c r="L31" s="34"/>
      <c r="M31" s="34"/>
      <c r="N31" s="35"/>
      <c r="O31" s="77"/>
      <c r="P31" s="78"/>
      <c r="Q31" s="34"/>
      <c r="R31" s="34"/>
      <c r="S31" s="35"/>
      <c r="T31" s="33"/>
      <c r="U31" s="34"/>
      <c r="V31" s="34"/>
      <c r="W31" s="34"/>
      <c r="X31" s="35"/>
      <c r="Y31" s="33">
        <v>2</v>
      </c>
      <c r="Z31" s="34">
        <v>0</v>
      </c>
      <c r="AA31" s="34">
        <v>2</v>
      </c>
      <c r="AB31" s="34" t="s">
        <v>25</v>
      </c>
      <c r="AC31" s="35">
        <v>5</v>
      </c>
      <c r="AD31" s="33"/>
      <c r="AE31" s="34"/>
      <c r="AF31" s="34"/>
      <c r="AG31" s="34"/>
      <c r="AH31" s="35"/>
      <c r="AI31" s="36"/>
      <c r="AJ31" s="34"/>
      <c r="AK31" s="34"/>
      <c r="AL31" s="34"/>
      <c r="AM31" s="35"/>
      <c r="AN31" s="325" t="s">
        <v>64</v>
      </c>
    </row>
    <row r="32" spans="1:40" ht="12.75">
      <c r="A32" s="79" t="s">
        <v>73</v>
      </c>
      <c r="B32" s="75" t="s">
        <v>74</v>
      </c>
      <c r="C32" s="58">
        <f t="shared" si="0"/>
        <v>5</v>
      </c>
      <c r="D32" s="76">
        <f t="shared" si="3"/>
        <v>6</v>
      </c>
      <c r="E32" s="77"/>
      <c r="F32" s="78"/>
      <c r="G32" s="34"/>
      <c r="H32" s="34"/>
      <c r="I32" s="35"/>
      <c r="J32" s="33"/>
      <c r="K32" s="34"/>
      <c r="L32" s="34"/>
      <c r="M32" s="34"/>
      <c r="N32" s="35"/>
      <c r="O32" s="77"/>
      <c r="P32" s="78"/>
      <c r="Q32" s="34"/>
      <c r="R32" s="34"/>
      <c r="S32" s="35"/>
      <c r="T32" s="33"/>
      <c r="U32" s="34"/>
      <c r="V32" s="34"/>
      <c r="W32" s="34"/>
      <c r="X32" s="35"/>
      <c r="Y32" s="33"/>
      <c r="Z32" s="34"/>
      <c r="AA32" s="34"/>
      <c r="AB32" s="34"/>
      <c r="AC32" s="35"/>
      <c r="AD32" s="33">
        <v>2</v>
      </c>
      <c r="AE32" s="34">
        <v>0</v>
      </c>
      <c r="AF32" s="34">
        <v>3</v>
      </c>
      <c r="AG32" s="34" t="s">
        <v>25</v>
      </c>
      <c r="AH32" s="35">
        <v>6</v>
      </c>
      <c r="AI32" s="36"/>
      <c r="AJ32" s="34"/>
      <c r="AK32" s="34"/>
      <c r="AL32" s="34"/>
      <c r="AM32" s="35"/>
      <c r="AN32" s="326" t="s">
        <v>71</v>
      </c>
    </row>
    <row r="33" spans="1:40" ht="12.75">
      <c r="A33" s="79" t="s">
        <v>75</v>
      </c>
      <c r="B33" s="81" t="s">
        <v>76</v>
      </c>
      <c r="C33" s="61">
        <f t="shared" si="0"/>
        <v>2</v>
      </c>
      <c r="D33" s="45">
        <f t="shared" si="3"/>
        <v>3</v>
      </c>
      <c r="E33" s="33"/>
      <c r="F33" s="34"/>
      <c r="G33" s="34"/>
      <c r="H33" s="34"/>
      <c r="I33" s="82"/>
      <c r="J33" s="33"/>
      <c r="K33" s="34"/>
      <c r="L33" s="34"/>
      <c r="M33" s="34"/>
      <c r="N33" s="82"/>
      <c r="O33" s="33">
        <v>2</v>
      </c>
      <c r="P33" s="34">
        <v>0</v>
      </c>
      <c r="Q33" s="34">
        <v>0</v>
      </c>
      <c r="R33" s="34" t="s">
        <v>25</v>
      </c>
      <c r="S33" s="82">
        <v>3</v>
      </c>
      <c r="T33" s="33"/>
      <c r="U33" s="34"/>
      <c r="V33" s="34"/>
      <c r="W33" s="34"/>
      <c r="X33" s="82"/>
      <c r="Y33" s="33"/>
      <c r="Z33" s="34"/>
      <c r="AA33" s="34"/>
      <c r="AB33" s="34"/>
      <c r="AC33" s="82"/>
      <c r="AD33" s="33"/>
      <c r="AE33" s="34"/>
      <c r="AF33" s="34"/>
      <c r="AG33" s="34"/>
      <c r="AH33" s="82"/>
      <c r="AI33" s="36"/>
      <c r="AJ33" s="34"/>
      <c r="AK33" s="34"/>
      <c r="AL33" s="34"/>
      <c r="AM33" s="82"/>
      <c r="AN33" s="83"/>
    </row>
    <row r="34" spans="1:40" ht="12.75">
      <c r="A34" s="10" t="s">
        <v>77</v>
      </c>
      <c r="B34" s="84" t="s">
        <v>78</v>
      </c>
      <c r="C34" s="47">
        <f t="shared" si="0"/>
        <v>38</v>
      </c>
      <c r="D34" s="48">
        <f aca="true" t="shared" si="4" ref="D34:AM34">SUM(D35:D47)</f>
        <v>49</v>
      </c>
      <c r="E34" s="49">
        <f t="shared" si="4"/>
        <v>0</v>
      </c>
      <c r="F34" s="49">
        <f t="shared" si="4"/>
        <v>0</v>
      </c>
      <c r="G34" s="49">
        <f t="shared" si="4"/>
        <v>0</v>
      </c>
      <c r="H34" s="49">
        <f t="shared" si="4"/>
        <v>0</v>
      </c>
      <c r="I34" s="48">
        <f t="shared" si="4"/>
        <v>0</v>
      </c>
      <c r="J34" s="49">
        <f t="shared" si="4"/>
        <v>4</v>
      </c>
      <c r="K34" s="49">
        <f t="shared" si="4"/>
        <v>3</v>
      </c>
      <c r="L34" s="49">
        <f t="shared" si="4"/>
        <v>1</v>
      </c>
      <c r="M34" s="49">
        <f t="shared" si="4"/>
        <v>0</v>
      </c>
      <c r="N34" s="48">
        <f t="shared" si="4"/>
        <v>9</v>
      </c>
      <c r="O34" s="49">
        <f t="shared" si="4"/>
        <v>3</v>
      </c>
      <c r="P34" s="49">
        <f t="shared" si="4"/>
        <v>2</v>
      </c>
      <c r="Q34" s="49">
        <f t="shared" si="4"/>
        <v>1</v>
      </c>
      <c r="R34" s="49">
        <f t="shared" si="4"/>
        <v>0</v>
      </c>
      <c r="S34" s="48">
        <f t="shared" si="4"/>
        <v>8</v>
      </c>
      <c r="T34" s="49">
        <f t="shared" si="4"/>
        <v>7</v>
      </c>
      <c r="U34" s="49">
        <f t="shared" si="4"/>
        <v>6</v>
      </c>
      <c r="V34" s="49">
        <f t="shared" si="4"/>
        <v>1</v>
      </c>
      <c r="W34" s="49">
        <f t="shared" si="4"/>
        <v>0</v>
      </c>
      <c r="X34" s="48">
        <f t="shared" si="4"/>
        <v>19</v>
      </c>
      <c r="Y34" s="49">
        <f t="shared" si="4"/>
        <v>2</v>
      </c>
      <c r="Z34" s="49">
        <f t="shared" si="4"/>
        <v>2</v>
      </c>
      <c r="AA34" s="49">
        <f t="shared" si="4"/>
        <v>1</v>
      </c>
      <c r="AB34" s="49">
        <f t="shared" si="4"/>
        <v>0</v>
      </c>
      <c r="AC34" s="48">
        <f t="shared" si="4"/>
        <v>6</v>
      </c>
      <c r="AD34" s="49">
        <f t="shared" si="4"/>
        <v>1</v>
      </c>
      <c r="AE34" s="49">
        <f t="shared" si="4"/>
        <v>3</v>
      </c>
      <c r="AF34" s="49">
        <f t="shared" si="4"/>
        <v>1</v>
      </c>
      <c r="AG34" s="49">
        <f t="shared" si="4"/>
        <v>0</v>
      </c>
      <c r="AH34" s="48">
        <f t="shared" si="4"/>
        <v>7</v>
      </c>
      <c r="AI34" s="49">
        <f t="shared" si="4"/>
        <v>0</v>
      </c>
      <c r="AJ34" s="49">
        <f t="shared" si="4"/>
        <v>0</v>
      </c>
      <c r="AK34" s="49">
        <f t="shared" si="4"/>
        <v>0</v>
      </c>
      <c r="AL34" s="49">
        <f t="shared" si="4"/>
        <v>0</v>
      </c>
      <c r="AM34" s="50">
        <f t="shared" si="4"/>
        <v>0</v>
      </c>
      <c r="AN34" s="51"/>
    </row>
    <row r="35" spans="1:40" ht="12.75">
      <c r="A35" s="85" t="s">
        <v>79</v>
      </c>
      <c r="B35" s="81" t="s">
        <v>80</v>
      </c>
      <c r="C35" s="19">
        <f t="shared" si="0"/>
        <v>4</v>
      </c>
      <c r="D35" s="86">
        <f aca="true" t="shared" si="5" ref="D35:D47">I35+N35+S35+X35+AC35+AH35+AM35</f>
        <v>5</v>
      </c>
      <c r="E35" s="73"/>
      <c r="F35" s="71"/>
      <c r="G35" s="71"/>
      <c r="H35" s="71"/>
      <c r="I35" s="87"/>
      <c r="J35" s="73">
        <v>2</v>
      </c>
      <c r="K35" s="71">
        <v>2</v>
      </c>
      <c r="L35" s="71">
        <v>0</v>
      </c>
      <c r="M35" s="71" t="s">
        <v>25</v>
      </c>
      <c r="N35" s="87">
        <v>5</v>
      </c>
      <c r="O35" s="73"/>
      <c r="P35" s="71"/>
      <c r="Q35" s="71"/>
      <c r="R35" s="71"/>
      <c r="S35" s="87"/>
      <c r="T35" s="73"/>
      <c r="U35" s="71"/>
      <c r="V35" s="71"/>
      <c r="W35" s="71"/>
      <c r="X35" s="87"/>
      <c r="Y35" s="73"/>
      <c r="Z35" s="71"/>
      <c r="AA35" s="71"/>
      <c r="AB35" s="71"/>
      <c r="AC35" s="87"/>
      <c r="AD35" s="73"/>
      <c r="AE35" s="71"/>
      <c r="AF35" s="71"/>
      <c r="AG35" s="71"/>
      <c r="AH35" s="87"/>
      <c r="AI35" s="73"/>
      <c r="AJ35" s="71"/>
      <c r="AK35" s="71"/>
      <c r="AL35" s="71"/>
      <c r="AM35" s="87"/>
      <c r="AN35" s="290" t="s">
        <v>23</v>
      </c>
    </row>
    <row r="36" spans="1:40" ht="12.75">
      <c r="A36" s="88" t="s">
        <v>81</v>
      </c>
      <c r="B36" s="81" t="s">
        <v>82</v>
      </c>
      <c r="C36" s="19">
        <f t="shared" si="0"/>
        <v>4</v>
      </c>
      <c r="D36" s="86">
        <f t="shared" si="5"/>
        <v>4</v>
      </c>
      <c r="E36" s="89"/>
      <c r="F36" s="90"/>
      <c r="G36" s="90"/>
      <c r="H36" s="90"/>
      <c r="I36" s="91"/>
      <c r="J36" s="89">
        <v>2</v>
      </c>
      <c r="K36" s="90">
        <v>1</v>
      </c>
      <c r="L36" s="90">
        <v>1</v>
      </c>
      <c r="M36" s="90" t="s">
        <v>25</v>
      </c>
      <c r="N36" s="91">
        <v>4</v>
      </c>
      <c r="O36" s="89"/>
      <c r="P36" s="90"/>
      <c r="Q36" s="90"/>
      <c r="R36" s="90"/>
      <c r="S36" s="91"/>
      <c r="T36" s="89"/>
      <c r="U36" s="90"/>
      <c r="V36" s="90"/>
      <c r="W36" s="90"/>
      <c r="X36" s="91"/>
      <c r="Y36" s="89"/>
      <c r="Z36" s="90"/>
      <c r="AA36" s="90"/>
      <c r="AB36" s="90"/>
      <c r="AC36" s="91"/>
      <c r="AD36" s="89"/>
      <c r="AE36" s="90"/>
      <c r="AF36" s="90"/>
      <c r="AG36" s="90"/>
      <c r="AH36" s="91"/>
      <c r="AI36" s="89"/>
      <c r="AJ36" s="90"/>
      <c r="AK36" s="90"/>
      <c r="AL36" s="90"/>
      <c r="AM36" s="91"/>
      <c r="AN36" s="287"/>
    </row>
    <row r="37" spans="1:40" ht="12.75">
      <c r="A37" s="88" t="s">
        <v>83</v>
      </c>
      <c r="B37" s="81" t="s">
        <v>84</v>
      </c>
      <c r="C37" s="19">
        <f t="shared" si="0"/>
        <v>2</v>
      </c>
      <c r="D37" s="86">
        <f t="shared" si="5"/>
        <v>3</v>
      </c>
      <c r="E37" s="89"/>
      <c r="F37" s="90"/>
      <c r="G37" s="90"/>
      <c r="H37" s="90"/>
      <c r="I37" s="91"/>
      <c r="J37" s="89"/>
      <c r="K37" s="90"/>
      <c r="L37" s="90"/>
      <c r="M37" s="90"/>
      <c r="N37" s="91"/>
      <c r="O37" s="89"/>
      <c r="P37" s="90"/>
      <c r="Q37" s="90"/>
      <c r="R37" s="90"/>
      <c r="S37" s="91"/>
      <c r="T37" s="89">
        <v>1</v>
      </c>
      <c r="U37" s="90">
        <v>1</v>
      </c>
      <c r="V37" s="90">
        <v>0</v>
      </c>
      <c r="W37" s="90" t="s">
        <v>28</v>
      </c>
      <c r="X37" s="91">
        <v>3</v>
      </c>
      <c r="Y37" s="89"/>
      <c r="Z37" s="90"/>
      <c r="AA37" s="90"/>
      <c r="AB37" s="90"/>
      <c r="AC37" s="91"/>
      <c r="AD37" s="89"/>
      <c r="AE37" s="90"/>
      <c r="AF37" s="90"/>
      <c r="AG37" s="90"/>
      <c r="AH37" s="91"/>
      <c r="AI37" s="89"/>
      <c r="AJ37" s="90"/>
      <c r="AK37" s="90"/>
      <c r="AL37" s="90"/>
      <c r="AM37" s="91"/>
      <c r="AN37" s="92"/>
    </row>
    <row r="38" spans="1:40" ht="12.75">
      <c r="A38" s="88" t="s">
        <v>85</v>
      </c>
      <c r="B38" s="81" t="s">
        <v>86</v>
      </c>
      <c r="C38" s="19">
        <f t="shared" si="0"/>
        <v>4</v>
      </c>
      <c r="D38" s="86">
        <f t="shared" si="5"/>
        <v>5</v>
      </c>
      <c r="E38" s="89"/>
      <c r="F38" s="90"/>
      <c r="G38" s="90"/>
      <c r="H38" s="90"/>
      <c r="I38" s="91"/>
      <c r="J38" s="89"/>
      <c r="K38" s="90"/>
      <c r="L38" s="90"/>
      <c r="M38" s="90"/>
      <c r="N38" s="91"/>
      <c r="O38" s="89">
        <v>2</v>
      </c>
      <c r="P38" s="90">
        <v>1</v>
      </c>
      <c r="Q38" s="90">
        <v>1</v>
      </c>
      <c r="R38" s="90" t="s">
        <v>25</v>
      </c>
      <c r="S38" s="91">
        <v>5</v>
      </c>
      <c r="T38" s="89"/>
      <c r="U38" s="90"/>
      <c r="V38" s="90"/>
      <c r="W38" s="90"/>
      <c r="X38" s="91"/>
      <c r="Y38" s="89"/>
      <c r="Z38" s="90"/>
      <c r="AA38" s="90"/>
      <c r="AB38" s="90"/>
      <c r="AC38" s="91"/>
      <c r="AD38" s="89"/>
      <c r="AE38" s="90"/>
      <c r="AF38" s="90"/>
      <c r="AG38" s="90"/>
      <c r="AH38" s="91"/>
      <c r="AI38" s="89"/>
      <c r="AJ38" s="90"/>
      <c r="AK38" s="90"/>
      <c r="AL38" s="90"/>
      <c r="AM38" s="91"/>
      <c r="AN38" s="287" t="s">
        <v>46</v>
      </c>
    </row>
    <row r="39" spans="1:40" ht="12.75">
      <c r="A39" s="88" t="s">
        <v>87</v>
      </c>
      <c r="B39" s="81" t="s">
        <v>88</v>
      </c>
      <c r="C39" s="19">
        <f t="shared" si="0"/>
        <v>2</v>
      </c>
      <c r="D39" s="86">
        <f t="shared" si="5"/>
        <v>3</v>
      </c>
      <c r="E39" s="89"/>
      <c r="F39" s="90"/>
      <c r="G39" s="90"/>
      <c r="H39" s="90"/>
      <c r="I39" s="91"/>
      <c r="J39" s="89"/>
      <c r="K39" s="90"/>
      <c r="L39" s="90"/>
      <c r="M39" s="90"/>
      <c r="N39" s="91"/>
      <c r="O39" s="89">
        <v>1</v>
      </c>
      <c r="P39" s="90">
        <v>1</v>
      </c>
      <c r="Q39" s="90">
        <v>0</v>
      </c>
      <c r="R39" s="90" t="s">
        <v>25</v>
      </c>
      <c r="S39" s="91">
        <v>3</v>
      </c>
      <c r="T39" s="89"/>
      <c r="U39" s="90"/>
      <c r="V39" s="90"/>
      <c r="W39" s="90"/>
      <c r="X39" s="91"/>
      <c r="Y39" s="89"/>
      <c r="Z39" s="90"/>
      <c r="AA39" s="90"/>
      <c r="AB39" s="90"/>
      <c r="AC39" s="91"/>
      <c r="AD39" s="89"/>
      <c r="AE39" s="90"/>
      <c r="AF39" s="90"/>
      <c r="AG39" s="90"/>
      <c r="AH39" s="91"/>
      <c r="AI39" s="89"/>
      <c r="AJ39" s="90"/>
      <c r="AK39" s="90"/>
      <c r="AL39" s="90"/>
      <c r="AM39" s="91"/>
      <c r="AN39" s="287" t="s">
        <v>46</v>
      </c>
    </row>
    <row r="40" spans="1:40" ht="12.75">
      <c r="A40" s="88" t="s">
        <v>89</v>
      </c>
      <c r="B40" s="81" t="s">
        <v>90</v>
      </c>
      <c r="C40" s="19">
        <f t="shared" si="0"/>
        <v>3</v>
      </c>
      <c r="D40" s="86">
        <f t="shared" si="5"/>
        <v>4</v>
      </c>
      <c r="E40" s="89"/>
      <c r="F40" s="90"/>
      <c r="G40" s="90"/>
      <c r="H40" s="90"/>
      <c r="I40" s="91"/>
      <c r="J40" s="89"/>
      <c r="K40" s="90"/>
      <c r="L40" s="90"/>
      <c r="M40" s="90"/>
      <c r="N40" s="91"/>
      <c r="O40" s="89"/>
      <c r="P40" s="90"/>
      <c r="Q40" s="90"/>
      <c r="R40" s="90"/>
      <c r="S40" s="91"/>
      <c r="T40" s="89">
        <v>1</v>
      </c>
      <c r="U40" s="90">
        <v>1</v>
      </c>
      <c r="V40" s="90">
        <v>1</v>
      </c>
      <c r="W40" s="90" t="s">
        <v>25</v>
      </c>
      <c r="X40" s="91">
        <v>4</v>
      </c>
      <c r="Y40" s="89"/>
      <c r="Z40" s="90"/>
      <c r="AA40" s="90"/>
      <c r="AB40" s="90"/>
      <c r="AC40" s="91"/>
      <c r="AD40" s="89"/>
      <c r="AE40" s="90"/>
      <c r="AF40" s="90"/>
      <c r="AG40" s="90"/>
      <c r="AH40" s="91"/>
      <c r="AI40" s="89"/>
      <c r="AJ40" s="90"/>
      <c r="AK40" s="90"/>
      <c r="AL40" s="90"/>
      <c r="AM40" s="91"/>
      <c r="AN40" s="291" t="s">
        <v>87</v>
      </c>
    </row>
    <row r="41" spans="1:40" ht="12.75">
      <c r="A41" s="88" t="s">
        <v>91</v>
      </c>
      <c r="B41" s="81" t="s">
        <v>92</v>
      </c>
      <c r="C41" s="19">
        <f t="shared" si="0"/>
        <v>4</v>
      </c>
      <c r="D41" s="86">
        <f t="shared" si="5"/>
        <v>5</v>
      </c>
      <c r="E41" s="89"/>
      <c r="F41" s="90"/>
      <c r="G41" s="90"/>
      <c r="H41" s="90"/>
      <c r="I41" s="91"/>
      <c r="J41" s="89"/>
      <c r="K41" s="90"/>
      <c r="L41" s="90"/>
      <c r="M41" s="90"/>
      <c r="N41" s="91"/>
      <c r="O41" s="89"/>
      <c r="P41" s="90"/>
      <c r="Q41" s="90"/>
      <c r="R41" s="90"/>
      <c r="S41" s="91"/>
      <c r="T41" s="89">
        <v>2</v>
      </c>
      <c r="U41" s="90">
        <v>2</v>
      </c>
      <c r="V41" s="90">
        <v>0</v>
      </c>
      <c r="W41" s="90" t="s">
        <v>25</v>
      </c>
      <c r="X41" s="91">
        <v>5</v>
      </c>
      <c r="Y41" s="89"/>
      <c r="Z41" s="90"/>
      <c r="AA41" s="90"/>
      <c r="AB41" s="90"/>
      <c r="AC41" s="91"/>
      <c r="AD41" s="89"/>
      <c r="AE41" s="90"/>
      <c r="AF41" s="90"/>
      <c r="AG41" s="90"/>
      <c r="AH41" s="91"/>
      <c r="AI41" s="89"/>
      <c r="AJ41" s="90"/>
      <c r="AK41" s="90"/>
      <c r="AL41" s="90"/>
      <c r="AM41" s="91"/>
      <c r="AN41" s="291" t="s">
        <v>85</v>
      </c>
    </row>
    <row r="42" spans="1:40" ht="15.75" customHeight="1">
      <c r="A42" s="88" t="s">
        <v>93</v>
      </c>
      <c r="B42" s="81" t="s">
        <v>94</v>
      </c>
      <c r="C42" s="19">
        <f t="shared" si="0"/>
        <v>3</v>
      </c>
      <c r="D42" s="86">
        <f t="shared" si="5"/>
        <v>4</v>
      </c>
      <c r="E42" s="89"/>
      <c r="F42" s="90"/>
      <c r="G42" s="90"/>
      <c r="H42" s="90"/>
      <c r="I42" s="91"/>
      <c r="J42" s="89"/>
      <c r="K42" s="90"/>
      <c r="L42" s="90"/>
      <c r="M42" s="90"/>
      <c r="N42" s="91"/>
      <c r="O42" s="89"/>
      <c r="P42" s="90"/>
      <c r="Q42" s="90"/>
      <c r="R42" s="90"/>
      <c r="S42" s="91"/>
      <c r="T42" s="89"/>
      <c r="U42" s="90"/>
      <c r="V42" s="90"/>
      <c r="W42" s="90"/>
      <c r="X42" s="91"/>
      <c r="Y42" s="89">
        <v>1</v>
      </c>
      <c r="Z42" s="90">
        <v>1</v>
      </c>
      <c r="AA42" s="90">
        <v>1</v>
      </c>
      <c r="AB42" s="90" t="s">
        <v>28</v>
      </c>
      <c r="AC42" s="91">
        <v>4</v>
      </c>
      <c r="AD42" s="89"/>
      <c r="AE42" s="90"/>
      <c r="AF42" s="90"/>
      <c r="AG42" s="90"/>
      <c r="AH42" s="91"/>
      <c r="AI42" s="89"/>
      <c r="AJ42" s="90"/>
      <c r="AK42" s="90"/>
      <c r="AL42" s="90"/>
      <c r="AM42" s="91"/>
      <c r="AN42" s="292" t="s">
        <v>89</v>
      </c>
    </row>
    <row r="43" spans="1:40" ht="12.75">
      <c r="A43" s="88" t="s">
        <v>95</v>
      </c>
      <c r="B43" s="81" t="s">
        <v>96</v>
      </c>
      <c r="C43" s="19">
        <f t="shared" si="0"/>
        <v>3</v>
      </c>
      <c r="D43" s="86">
        <f t="shared" si="5"/>
        <v>4</v>
      </c>
      <c r="E43" s="89"/>
      <c r="F43" s="90"/>
      <c r="G43" s="90"/>
      <c r="H43" s="90"/>
      <c r="I43" s="91"/>
      <c r="J43" s="89"/>
      <c r="K43" s="90"/>
      <c r="L43" s="90"/>
      <c r="M43" s="90"/>
      <c r="N43" s="91"/>
      <c r="O43" s="89"/>
      <c r="P43" s="90"/>
      <c r="Q43" s="90"/>
      <c r="R43" s="90"/>
      <c r="S43" s="91"/>
      <c r="T43" s="89"/>
      <c r="U43" s="90"/>
      <c r="V43" s="90"/>
      <c r="W43" s="90"/>
      <c r="X43" s="91"/>
      <c r="Y43" s="89"/>
      <c r="Z43" s="90"/>
      <c r="AA43" s="90"/>
      <c r="AB43" s="90"/>
      <c r="AC43" s="91"/>
      <c r="AD43" s="89">
        <v>1</v>
      </c>
      <c r="AE43" s="90">
        <v>1</v>
      </c>
      <c r="AF43" s="90">
        <v>1</v>
      </c>
      <c r="AG43" s="90" t="s">
        <v>25</v>
      </c>
      <c r="AH43" s="91">
        <v>4</v>
      </c>
      <c r="AI43" s="89"/>
      <c r="AJ43" s="90"/>
      <c r="AK43" s="90"/>
      <c r="AL43" s="90"/>
      <c r="AM43" s="91"/>
      <c r="AN43" s="291"/>
    </row>
    <row r="44" spans="1:40" ht="12.75">
      <c r="A44" s="88" t="s">
        <v>97</v>
      </c>
      <c r="B44" s="81" t="s">
        <v>98</v>
      </c>
      <c r="C44" s="19">
        <f t="shared" si="0"/>
        <v>2</v>
      </c>
      <c r="D44" s="86">
        <f t="shared" si="5"/>
        <v>3</v>
      </c>
      <c r="E44" s="89"/>
      <c r="F44" s="90"/>
      <c r="G44" s="90"/>
      <c r="H44" s="90"/>
      <c r="I44" s="91"/>
      <c r="J44" s="89"/>
      <c r="K44" s="90"/>
      <c r="L44" s="90"/>
      <c r="M44" s="90"/>
      <c r="N44" s="91"/>
      <c r="O44" s="89"/>
      <c r="P44" s="90"/>
      <c r="Q44" s="90"/>
      <c r="R44" s="90"/>
      <c r="S44" s="91"/>
      <c r="T44" s="89"/>
      <c r="U44" s="90"/>
      <c r="V44" s="90"/>
      <c r="W44" s="90"/>
      <c r="X44" s="91"/>
      <c r="Y44" s="89"/>
      <c r="Z44" s="90"/>
      <c r="AA44" s="90"/>
      <c r="AB44" s="90"/>
      <c r="AC44" s="91"/>
      <c r="AD44" s="89">
        <v>0</v>
      </c>
      <c r="AE44" s="90">
        <v>2</v>
      </c>
      <c r="AF44" s="90">
        <v>0</v>
      </c>
      <c r="AG44" s="90" t="s">
        <v>28</v>
      </c>
      <c r="AH44" s="91">
        <v>3</v>
      </c>
      <c r="AI44" s="89"/>
      <c r="AJ44" s="90"/>
      <c r="AK44" s="90"/>
      <c r="AL44" s="90"/>
      <c r="AM44" s="91"/>
      <c r="AN44" s="291" t="s">
        <v>81</v>
      </c>
    </row>
    <row r="45" spans="1:40" ht="12.75">
      <c r="A45" s="93" t="s">
        <v>99</v>
      </c>
      <c r="B45" s="81" t="s">
        <v>100</v>
      </c>
      <c r="C45" s="58">
        <f t="shared" si="0"/>
        <v>2</v>
      </c>
      <c r="D45" s="76">
        <f t="shared" si="5"/>
        <v>3</v>
      </c>
      <c r="E45" s="77"/>
      <c r="F45" s="78"/>
      <c r="G45" s="34"/>
      <c r="H45" s="34"/>
      <c r="I45" s="35"/>
      <c r="J45" s="94"/>
      <c r="K45" s="95"/>
      <c r="L45" s="95"/>
      <c r="M45" s="95"/>
      <c r="N45" s="96"/>
      <c r="O45" s="33"/>
      <c r="P45" s="34"/>
      <c r="Q45" s="34"/>
      <c r="R45" s="34"/>
      <c r="S45" s="35"/>
      <c r="T45" s="36">
        <v>2</v>
      </c>
      <c r="U45" s="34">
        <v>0</v>
      </c>
      <c r="V45" s="34">
        <v>0</v>
      </c>
      <c r="W45" s="34" t="s">
        <v>25</v>
      </c>
      <c r="X45" s="97">
        <v>3</v>
      </c>
      <c r="Y45" s="33"/>
      <c r="Z45" s="34"/>
      <c r="AA45" s="34"/>
      <c r="AB45" s="34"/>
      <c r="AC45" s="35"/>
      <c r="AD45" s="33"/>
      <c r="AE45" s="34"/>
      <c r="AF45" s="34"/>
      <c r="AG45" s="34"/>
      <c r="AH45" s="35"/>
      <c r="AI45" s="98"/>
      <c r="AJ45" s="78"/>
      <c r="AK45" s="34"/>
      <c r="AL45" s="34"/>
      <c r="AM45" s="35"/>
      <c r="AN45" s="293" t="s">
        <v>46</v>
      </c>
    </row>
    <row r="46" spans="1:40" ht="12.75">
      <c r="A46" s="93" t="s">
        <v>101</v>
      </c>
      <c r="B46" s="81" t="s">
        <v>102</v>
      </c>
      <c r="C46" s="58">
        <f t="shared" si="0"/>
        <v>2</v>
      </c>
      <c r="D46" s="76">
        <f t="shared" si="5"/>
        <v>2</v>
      </c>
      <c r="E46" s="77"/>
      <c r="F46" s="78"/>
      <c r="G46" s="34"/>
      <c r="H46" s="34"/>
      <c r="I46" s="35"/>
      <c r="J46" s="94"/>
      <c r="K46" s="95"/>
      <c r="L46" s="95"/>
      <c r="M46" s="95"/>
      <c r="N46" s="96"/>
      <c r="O46" s="33"/>
      <c r="P46" s="34"/>
      <c r="Q46" s="34"/>
      <c r="R46" s="34"/>
      <c r="S46" s="35"/>
      <c r="T46" s="36"/>
      <c r="U46" s="34"/>
      <c r="V46" s="34"/>
      <c r="W46" s="34"/>
      <c r="X46" s="97"/>
      <c r="Y46" s="33">
        <v>1</v>
      </c>
      <c r="Z46" s="34">
        <v>1</v>
      </c>
      <c r="AA46" s="34">
        <v>0</v>
      </c>
      <c r="AB46" s="34" t="s">
        <v>28</v>
      </c>
      <c r="AC46" s="35">
        <v>2</v>
      </c>
      <c r="AD46" s="33"/>
      <c r="AE46" s="34"/>
      <c r="AF46" s="34"/>
      <c r="AG46" s="34"/>
      <c r="AH46" s="35"/>
      <c r="AI46" s="98"/>
      <c r="AJ46" s="78"/>
      <c r="AK46" s="34"/>
      <c r="AL46" s="34"/>
      <c r="AM46" s="35"/>
      <c r="AN46" s="294" t="s">
        <v>89</v>
      </c>
    </row>
    <row r="47" spans="1:40" ht="12.75">
      <c r="A47" s="99" t="s">
        <v>103</v>
      </c>
      <c r="B47" s="100" t="s">
        <v>104</v>
      </c>
      <c r="C47" s="19">
        <f t="shared" si="0"/>
        <v>3</v>
      </c>
      <c r="D47" s="101">
        <f t="shared" si="5"/>
        <v>4</v>
      </c>
      <c r="E47" s="102"/>
      <c r="F47" s="103"/>
      <c r="G47" s="103"/>
      <c r="H47" s="103"/>
      <c r="I47" s="104"/>
      <c r="J47" s="102"/>
      <c r="K47" s="103"/>
      <c r="L47" s="103"/>
      <c r="M47" s="103"/>
      <c r="N47" s="104"/>
      <c r="O47" s="102"/>
      <c r="P47" s="103"/>
      <c r="Q47" s="103"/>
      <c r="R47" s="103"/>
      <c r="S47" s="104"/>
      <c r="T47" s="102">
        <v>1</v>
      </c>
      <c r="U47" s="103">
        <v>2</v>
      </c>
      <c r="V47" s="103">
        <v>0</v>
      </c>
      <c r="W47" s="103" t="s">
        <v>28</v>
      </c>
      <c r="X47" s="104">
        <v>4</v>
      </c>
      <c r="Y47" s="102"/>
      <c r="Z47" s="103"/>
      <c r="AA47" s="103"/>
      <c r="AB47" s="103"/>
      <c r="AC47" s="104"/>
      <c r="AD47" s="102"/>
      <c r="AE47" s="103"/>
      <c r="AF47" s="103"/>
      <c r="AG47" s="103"/>
      <c r="AH47" s="104"/>
      <c r="AI47" s="102"/>
      <c r="AJ47" s="103"/>
      <c r="AK47" s="103"/>
      <c r="AL47" s="103"/>
      <c r="AM47" s="104"/>
      <c r="AN47" s="105"/>
    </row>
    <row r="48" spans="1:40" ht="12.75">
      <c r="A48" s="10" t="s">
        <v>105</v>
      </c>
      <c r="B48" s="49" t="s">
        <v>106</v>
      </c>
      <c r="C48" s="47">
        <f t="shared" si="0"/>
        <v>15</v>
      </c>
      <c r="D48" s="106">
        <f>SUM(D49:D54)</f>
        <v>18</v>
      </c>
      <c r="E48" s="49">
        <f>SUM(E49:E54)</f>
        <v>0</v>
      </c>
      <c r="F48" s="49">
        <f>SUM(F49:F54)</f>
        <v>0</v>
      </c>
      <c r="G48" s="49">
        <f>SUM(G49:G54)</f>
        <v>0</v>
      </c>
      <c r="H48" s="49"/>
      <c r="I48" s="48">
        <f>SUM(I49:I54)</f>
        <v>0</v>
      </c>
      <c r="J48" s="49">
        <f>SUM(J49:J54)</f>
        <v>0</v>
      </c>
      <c r="K48" s="49">
        <f>SUM(K49:K54)</f>
        <v>0</v>
      </c>
      <c r="L48" s="49">
        <f>SUM(L49:L54)</f>
        <v>0</v>
      </c>
      <c r="M48" s="49"/>
      <c r="N48" s="48">
        <f>SUM(N49:N54)</f>
        <v>0</v>
      </c>
      <c r="O48" s="49">
        <f>SUM(O49:O54)</f>
        <v>0</v>
      </c>
      <c r="P48" s="49">
        <f>SUM(P49:P54)</f>
        <v>2</v>
      </c>
      <c r="Q48" s="49">
        <f>SUM(Q49:Q54)</f>
        <v>0</v>
      </c>
      <c r="R48" s="49"/>
      <c r="S48" s="48">
        <f>SUM(S49:S54)</f>
        <v>2</v>
      </c>
      <c r="T48" s="49">
        <f>SUM(T49:T54)</f>
        <v>1</v>
      </c>
      <c r="U48" s="49">
        <f>SUM(U49:U54)</f>
        <v>1</v>
      </c>
      <c r="V48" s="49">
        <f>SUM(V49:V54)</f>
        <v>0</v>
      </c>
      <c r="W48" s="49"/>
      <c r="X48" s="48">
        <f>SUM(X49:X54)</f>
        <v>2</v>
      </c>
      <c r="Y48" s="49">
        <f>SUM(Y49:Y54)</f>
        <v>2</v>
      </c>
      <c r="Z48" s="49">
        <f>SUM(Z49:Z54)</f>
        <v>2</v>
      </c>
      <c r="AA48" s="49">
        <f>SUM(AA49:AA54)</f>
        <v>1</v>
      </c>
      <c r="AB48" s="49"/>
      <c r="AC48" s="48">
        <f>SUM(AC49:AC54)</f>
        <v>7</v>
      </c>
      <c r="AD48" s="49">
        <f>SUM(AD49:AD54)</f>
        <v>4</v>
      </c>
      <c r="AE48" s="49">
        <f>SUM(AE49:AE54)</f>
        <v>0</v>
      </c>
      <c r="AF48" s="49">
        <f>SUM(AF49:AF54)</f>
        <v>2</v>
      </c>
      <c r="AG48" s="49"/>
      <c r="AH48" s="48">
        <f>SUM(AH49:AH54)</f>
        <v>7</v>
      </c>
      <c r="AI48" s="49">
        <f>SUM(AI49:AI54)</f>
        <v>0</v>
      </c>
      <c r="AJ48" s="49">
        <f>SUM(AJ49:AJ54)</f>
        <v>0</v>
      </c>
      <c r="AK48" s="49">
        <f>SUM(AK49:AK54)</f>
        <v>0</v>
      </c>
      <c r="AL48" s="49"/>
      <c r="AM48" s="50">
        <f>SUM(AM49:AM54)</f>
        <v>0</v>
      </c>
      <c r="AN48" s="51"/>
    </row>
    <row r="49" spans="1:40" ht="12.75">
      <c r="A49" s="79" t="s">
        <v>107</v>
      </c>
      <c r="B49" s="75" t="s">
        <v>108</v>
      </c>
      <c r="C49" s="19">
        <f t="shared" si="0"/>
        <v>2</v>
      </c>
      <c r="D49" s="54">
        <f aca="true" t="shared" si="6" ref="D49:D54">I49+N49+S49+X49+AC49+AH49+AM49</f>
        <v>3</v>
      </c>
      <c r="E49" s="107"/>
      <c r="F49" s="108"/>
      <c r="G49" s="29"/>
      <c r="H49" s="29"/>
      <c r="I49" s="30"/>
      <c r="J49" s="107"/>
      <c r="K49" s="108"/>
      <c r="L49" s="29"/>
      <c r="M49" s="29"/>
      <c r="N49" s="30"/>
      <c r="O49" s="107"/>
      <c r="P49" s="108"/>
      <c r="Q49" s="29"/>
      <c r="R49" s="29"/>
      <c r="S49" s="30"/>
      <c r="T49" s="109"/>
      <c r="U49" s="110"/>
      <c r="V49" s="110"/>
      <c r="W49" s="110"/>
      <c r="X49" s="111"/>
      <c r="Y49" s="21">
        <v>1</v>
      </c>
      <c r="Z49" s="22">
        <v>0</v>
      </c>
      <c r="AA49" s="22">
        <v>1</v>
      </c>
      <c r="AB49" s="22" t="s">
        <v>25</v>
      </c>
      <c r="AC49" s="23">
        <v>3</v>
      </c>
      <c r="AD49" s="28"/>
      <c r="AE49" s="29"/>
      <c r="AF49" s="29"/>
      <c r="AG49" s="29"/>
      <c r="AH49" s="30"/>
      <c r="AI49" s="112"/>
      <c r="AJ49" s="108"/>
      <c r="AK49" s="29"/>
      <c r="AL49" s="29"/>
      <c r="AM49" s="30"/>
      <c r="AN49" s="328" t="s">
        <v>64</v>
      </c>
    </row>
    <row r="50" spans="1:40" ht="12.75">
      <c r="A50" s="79" t="s">
        <v>109</v>
      </c>
      <c r="B50" s="75" t="s">
        <v>110</v>
      </c>
      <c r="C50" s="19">
        <f t="shared" si="0"/>
        <v>4</v>
      </c>
      <c r="D50" s="54">
        <f t="shared" si="6"/>
        <v>4</v>
      </c>
      <c r="E50" s="107"/>
      <c r="F50" s="108"/>
      <c r="G50" s="29"/>
      <c r="H50" s="29"/>
      <c r="I50" s="30"/>
      <c r="J50" s="77"/>
      <c r="K50" s="78"/>
      <c r="L50" s="34"/>
      <c r="M50" s="34"/>
      <c r="N50" s="30"/>
      <c r="O50" s="107"/>
      <c r="P50" s="108"/>
      <c r="Q50" s="29"/>
      <c r="R50" s="29"/>
      <c r="S50" s="30"/>
      <c r="T50" s="114"/>
      <c r="U50" s="115"/>
      <c r="V50" s="115"/>
      <c r="W50" s="115"/>
      <c r="X50" s="116"/>
      <c r="Y50" s="28"/>
      <c r="Z50" s="29"/>
      <c r="AA50" s="29"/>
      <c r="AB50" s="29"/>
      <c r="AC50" s="30"/>
      <c r="AD50" s="28">
        <v>2</v>
      </c>
      <c r="AE50" s="29">
        <v>0</v>
      </c>
      <c r="AF50" s="29">
        <v>2</v>
      </c>
      <c r="AG50" s="29" t="s">
        <v>25</v>
      </c>
      <c r="AH50" s="30">
        <v>4</v>
      </c>
      <c r="AI50" s="112"/>
      <c r="AJ50" s="108"/>
      <c r="AK50" s="29"/>
      <c r="AL50" s="29"/>
      <c r="AM50" s="30"/>
      <c r="AN50" s="287"/>
    </row>
    <row r="51" spans="1:40" ht="12.75">
      <c r="A51" s="117"/>
      <c r="B51" s="37" t="s">
        <v>111</v>
      </c>
      <c r="C51" s="58">
        <f t="shared" si="0"/>
        <v>2</v>
      </c>
      <c r="D51" s="76">
        <f t="shared" si="6"/>
        <v>2</v>
      </c>
      <c r="E51" s="77"/>
      <c r="F51" s="78"/>
      <c r="G51" s="34"/>
      <c r="H51" s="34"/>
      <c r="I51" s="35"/>
      <c r="J51" s="94"/>
      <c r="K51" s="95"/>
      <c r="L51" s="95"/>
      <c r="M51" s="95"/>
      <c r="N51" s="35"/>
      <c r="O51" s="33">
        <v>0</v>
      </c>
      <c r="P51" s="34">
        <v>2</v>
      </c>
      <c r="Q51" s="34">
        <v>0</v>
      </c>
      <c r="R51" s="34" t="s">
        <v>28</v>
      </c>
      <c r="S51" s="35">
        <v>2</v>
      </c>
      <c r="T51" s="77"/>
      <c r="U51" s="78"/>
      <c r="V51" s="34"/>
      <c r="W51" s="34"/>
      <c r="X51" s="35"/>
      <c r="Y51" s="33"/>
      <c r="Z51" s="34"/>
      <c r="AA51" s="34"/>
      <c r="AB51" s="34"/>
      <c r="AC51" s="35"/>
      <c r="AD51" s="33"/>
      <c r="AE51" s="34"/>
      <c r="AF51" s="34"/>
      <c r="AG51" s="34"/>
      <c r="AH51" s="35"/>
      <c r="AI51" s="98"/>
      <c r="AJ51" s="78"/>
      <c r="AK51" s="34"/>
      <c r="AL51" s="34"/>
      <c r="AM51" s="35"/>
      <c r="AN51" s="55"/>
    </row>
    <row r="52" spans="1:40" ht="12.75">
      <c r="A52" s="117"/>
      <c r="B52" s="37" t="s">
        <v>112</v>
      </c>
      <c r="C52" s="58">
        <f t="shared" si="0"/>
        <v>2</v>
      </c>
      <c r="D52" s="76">
        <f t="shared" si="6"/>
        <v>2</v>
      </c>
      <c r="E52" s="77"/>
      <c r="F52" s="78"/>
      <c r="G52" s="34"/>
      <c r="H52" s="34"/>
      <c r="I52" s="35"/>
      <c r="J52" s="77"/>
      <c r="K52" s="78"/>
      <c r="L52" s="34"/>
      <c r="M52" s="34"/>
      <c r="N52" s="35"/>
      <c r="O52" s="94"/>
      <c r="P52" s="95"/>
      <c r="Q52" s="95"/>
      <c r="R52" s="95"/>
      <c r="S52" s="96"/>
      <c r="T52" s="33">
        <v>1</v>
      </c>
      <c r="U52" s="34">
        <v>1</v>
      </c>
      <c r="V52" s="34">
        <v>0</v>
      </c>
      <c r="W52" s="34" t="s">
        <v>28</v>
      </c>
      <c r="X52" s="35">
        <v>2</v>
      </c>
      <c r="Y52" s="33"/>
      <c r="Z52" s="34"/>
      <c r="AA52" s="34"/>
      <c r="AB52" s="34"/>
      <c r="AC52" s="35"/>
      <c r="AD52" s="33"/>
      <c r="AE52" s="34"/>
      <c r="AF52" s="34"/>
      <c r="AG52" s="34"/>
      <c r="AH52" s="35"/>
      <c r="AI52" s="98"/>
      <c r="AJ52" s="78"/>
      <c r="AK52" s="34"/>
      <c r="AL52" s="34"/>
      <c r="AM52" s="35"/>
      <c r="AN52" s="42"/>
    </row>
    <row r="53" spans="1:40" ht="12.75">
      <c r="A53" s="117"/>
      <c r="B53" s="37" t="s">
        <v>113</v>
      </c>
      <c r="C53" s="58">
        <f t="shared" si="0"/>
        <v>3</v>
      </c>
      <c r="D53" s="76">
        <f t="shared" si="6"/>
        <v>4</v>
      </c>
      <c r="E53" s="77"/>
      <c r="F53" s="78"/>
      <c r="G53" s="34"/>
      <c r="H53" s="34"/>
      <c r="I53" s="35"/>
      <c r="J53" s="77"/>
      <c r="K53" s="78"/>
      <c r="L53" s="34"/>
      <c r="M53" s="34"/>
      <c r="N53" s="35"/>
      <c r="O53" s="77"/>
      <c r="P53" s="78"/>
      <c r="Q53" s="34"/>
      <c r="R53" s="34"/>
      <c r="S53" s="35"/>
      <c r="T53" s="94"/>
      <c r="U53" s="95"/>
      <c r="V53" s="95"/>
      <c r="W53" s="95"/>
      <c r="X53" s="96"/>
      <c r="Y53" s="33">
        <v>1</v>
      </c>
      <c r="Z53" s="34">
        <v>2</v>
      </c>
      <c r="AA53" s="34">
        <v>0</v>
      </c>
      <c r="AB53" s="34" t="s">
        <v>25</v>
      </c>
      <c r="AC53" s="35">
        <v>4</v>
      </c>
      <c r="AD53" s="33"/>
      <c r="AE53" s="34"/>
      <c r="AF53" s="34"/>
      <c r="AG53" s="34"/>
      <c r="AH53" s="35"/>
      <c r="AI53" s="98"/>
      <c r="AJ53" s="78"/>
      <c r="AK53" s="34"/>
      <c r="AL53" s="34"/>
      <c r="AM53" s="35"/>
      <c r="AN53" s="42"/>
    </row>
    <row r="54" spans="1:40" ht="12.75">
      <c r="A54" s="117"/>
      <c r="B54" s="37" t="s">
        <v>113</v>
      </c>
      <c r="C54" s="61">
        <f t="shared" si="0"/>
        <v>2</v>
      </c>
      <c r="D54" s="118">
        <f t="shared" si="6"/>
        <v>3</v>
      </c>
      <c r="E54" s="119"/>
      <c r="F54" s="120"/>
      <c r="G54" s="39"/>
      <c r="H54" s="39"/>
      <c r="I54" s="40"/>
      <c r="J54" s="119"/>
      <c r="K54" s="120"/>
      <c r="L54" s="39"/>
      <c r="M54" s="39"/>
      <c r="N54" s="40"/>
      <c r="O54" s="119"/>
      <c r="P54" s="120"/>
      <c r="Q54" s="39"/>
      <c r="R54" s="39"/>
      <c r="S54" s="40"/>
      <c r="T54" s="119"/>
      <c r="U54" s="120"/>
      <c r="V54" s="39"/>
      <c r="W54" s="39"/>
      <c r="X54" s="40"/>
      <c r="Y54" s="121"/>
      <c r="Z54" s="122"/>
      <c r="AA54" s="122"/>
      <c r="AB54" s="122"/>
      <c r="AC54" s="123"/>
      <c r="AD54" s="38">
        <v>2</v>
      </c>
      <c r="AE54" s="39">
        <v>0</v>
      </c>
      <c r="AF54" s="39">
        <v>0</v>
      </c>
      <c r="AG54" s="39" t="s">
        <v>25</v>
      </c>
      <c r="AH54" s="40">
        <v>3</v>
      </c>
      <c r="AI54" s="124"/>
      <c r="AJ54" s="120"/>
      <c r="AK54" s="39"/>
      <c r="AL54" s="39"/>
      <c r="AM54" s="40"/>
      <c r="AN54" s="63"/>
    </row>
    <row r="55" spans="1:40" ht="12.75">
      <c r="A55" s="10" t="s">
        <v>114</v>
      </c>
      <c r="B55" s="49" t="s">
        <v>115</v>
      </c>
      <c r="C55" s="47">
        <f t="shared" si="0"/>
        <v>22</v>
      </c>
      <c r="D55" s="48">
        <f>SUM(D56:D66)</f>
        <v>33</v>
      </c>
      <c r="E55" s="48">
        <f aca="true" t="shared" si="7" ref="E55:O55">SUM(E56:E63)</f>
        <v>0</v>
      </c>
      <c r="F55" s="48">
        <f t="shared" si="7"/>
        <v>0</v>
      </c>
      <c r="G55" s="48">
        <f t="shared" si="7"/>
        <v>0</v>
      </c>
      <c r="H55" s="48">
        <f t="shared" si="7"/>
        <v>0</v>
      </c>
      <c r="I55" s="48">
        <f t="shared" si="7"/>
        <v>0</v>
      </c>
      <c r="J55" s="48">
        <f t="shared" si="7"/>
        <v>0</v>
      </c>
      <c r="K55" s="48">
        <f t="shared" si="7"/>
        <v>0</v>
      </c>
      <c r="L55" s="48">
        <f t="shared" si="7"/>
        <v>0</v>
      </c>
      <c r="M55" s="48">
        <f t="shared" si="7"/>
        <v>0</v>
      </c>
      <c r="N55" s="48">
        <f t="shared" si="7"/>
        <v>0</v>
      </c>
      <c r="O55" s="48">
        <f t="shared" si="7"/>
        <v>1</v>
      </c>
      <c r="P55" s="48">
        <f>SUM(P56:P66)</f>
        <v>1</v>
      </c>
      <c r="Q55" s="48">
        <f>SUM(Q56:Q63)</f>
        <v>0</v>
      </c>
      <c r="R55" s="48">
        <f>SUM(R56:R63)</f>
        <v>0</v>
      </c>
      <c r="S55" s="48">
        <f>SUM(S56:S63)</f>
        <v>3</v>
      </c>
      <c r="T55" s="48">
        <f aca="true" t="shared" si="8" ref="T55:AM55">SUM(T56:T66)</f>
        <v>0</v>
      </c>
      <c r="U55" s="48">
        <f t="shared" si="8"/>
        <v>4</v>
      </c>
      <c r="V55" s="48">
        <f t="shared" si="8"/>
        <v>0</v>
      </c>
      <c r="W55" s="48">
        <f t="shared" si="8"/>
        <v>0</v>
      </c>
      <c r="X55" s="48">
        <f t="shared" si="8"/>
        <v>4</v>
      </c>
      <c r="Y55" s="48">
        <f t="shared" si="8"/>
        <v>2</v>
      </c>
      <c r="Z55" s="48">
        <f t="shared" si="8"/>
        <v>4</v>
      </c>
      <c r="AA55" s="48">
        <f t="shared" si="8"/>
        <v>0</v>
      </c>
      <c r="AB55" s="48">
        <f t="shared" si="8"/>
        <v>0</v>
      </c>
      <c r="AC55" s="48">
        <f t="shared" si="8"/>
        <v>7</v>
      </c>
      <c r="AD55" s="48">
        <f t="shared" si="8"/>
        <v>2</v>
      </c>
      <c r="AE55" s="48">
        <f t="shared" si="8"/>
        <v>2</v>
      </c>
      <c r="AF55" s="48">
        <f t="shared" si="8"/>
        <v>0</v>
      </c>
      <c r="AG55" s="48">
        <f t="shared" si="8"/>
        <v>0</v>
      </c>
      <c r="AH55" s="48">
        <f t="shared" si="8"/>
        <v>4</v>
      </c>
      <c r="AI55" s="125">
        <f t="shared" si="8"/>
        <v>2</v>
      </c>
      <c r="AJ55" s="48">
        <f t="shared" si="8"/>
        <v>0</v>
      </c>
      <c r="AK55" s="48">
        <f t="shared" si="8"/>
        <v>4</v>
      </c>
      <c r="AL55" s="48">
        <f t="shared" si="8"/>
        <v>0</v>
      </c>
      <c r="AM55" s="50">
        <f t="shared" si="8"/>
        <v>15</v>
      </c>
      <c r="AN55" s="51"/>
    </row>
    <row r="56" spans="1:40" ht="12.75">
      <c r="A56" s="93" t="s">
        <v>116</v>
      </c>
      <c r="B56" s="18" t="s">
        <v>117</v>
      </c>
      <c r="C56" s="19">
        <f t="shared" si="0"/>
        <v>2</v>
      </c>
      <c r="D56" s="59">
        <f aca="true" t="shared" si="9" ref="D56:D66">I56+N56+S56+X56+AC56+AH56+AM56</f>
        <v>3</v>
      </c>
      <c r="E56" s="107"/>
      <c r="F56" s="108"/>
      <c r="G56" s="29"/>
      <c r="H56" s="29"/>
      <c r="I56" s="30"/>
      <c r="J56" s="114"/>
      <c r="K56" s="115"/>
      <c r="L56" s="115"/>
      <c r="M56" s="115"/>
      <c r="N56" s="116"/>
      <c r="O56" s="28">
        <v>1</v>
      </c>
      <c r="P56" s="29">
        <v>1</v>
      </c>
      <c r="Q56" s="29">
        <v>0</v>
      </c>
      <c r="R56" s="29" t="s">
        <v>28</v>
      </c>
      <c r="S56" s="30">
        <v>3</v>
      </c>
      <c r="T56" s="31"/>
      <c r="U56" s="29"/>
      <c r="V56" s="29"/>
      <c r="W56" s="29"/>
      <c r="X56" s="126"/>
      <c r="Y56" s="28"/>
      <c r="Z56" s="29"/>
      <c r="AA56" s="29"/>
      <c r="AB56" s="29"/>
      <c r="AC56" s="30"/>
      <c r="AD56" s="28"/>
      <c r="AE56" s="29"/>
      <c r="AF56" s="29"/>
      <c r="AG56" s="29"/>
      <c r="AH56" s="30"/>
      <c r="AI56" s="112"/>
      <c r="AJ56" s="108"/>
      <c r="AK56" s="29"/>
      <c r="AL56" s="29"/>
      <c r="AM56" s="30"/>
      <c r="AN56" s="55"/>
    </row>
    <row r="57" spans="1:40" ht="12.75">
      <c r="A57" s="93" t="s">
        <v>118</v>
      </c>
      <c r="B57" s="81" t="s">
        <v>119</v>
      </c>
      <c r="C57" s="58">
        <f t="shared" si="0"/>
        <v>2</v>
      </c>
      <c r="D57" s="76">
        <f t="shared" si="9"/>
        <v>2</v>
      </c>
      <c r="E57" s="77"/>
      <c r="F57" s="78"/>
      <c r="G57" s="34"/>
      <c r="H57" s="34"/>
      <c r="I57" s="35"/>
      <c r="J57" s="94"/>
      <c r="K57" s="95"/>
      <c r="L57" s="95"/>
      <c r="M57" s="95"/>
      <c r="N57" s="96"/>
      <c r="O57" s="33"/>
      <c r="P57" s="34"/>
      <c r="Q57" s="34"/>
      <c r="R57" s="34"/>
      <c r="S57" s="35"/>
      <c r="T57" s="36"/>
      <c r="U57" s="34"/>
      <c r="V57" s="34"/>
      <c r="W57" s="34"/>
      <c r="X57" s="97"/>
      <c r="Y57" s="33">
        <v>0</v>
      </c>
      <c r="Z57" s="34">
        <v>2</v>
      </c>
      <c r="AA57" s="34">
        <v>0</v>
      </c>
      <c r="AB57" s="34" t="s">
        <v>28</v>
      </c>
      <c r="AC57" s="35">
        <v>2</v>
      </c>
      <c r="AD57" s="33"/>
      <c r="AE57" s="34"/>
      <c r="AF57" s="34"/>
      <c r="AG57" s="34"/>
      <c r="AH57" s="35"/>
      <c r="AI57" s="98"/>
      <c r="AJ57" s="78"/>
      <c r="AK57" s="34"/>
      <c r="AL57" s="34"/>
      <c r="AM57" s="35"/>
      <c r="AN57" s="291" t="s">
        <v>79</v>
      </c>
    </row>
    <row r="58" spans="1:40" ht="12.75">
      <c r="A58" s="127" t="s">
        <v>120</v>
      </c>
      <c r="B58" s="81" t="s">
        <v>121</v>
      </c>
      <c r="C58" s="58">
        <f t="shared" si="0"/>
        <v>2</v>
      </c>
      <c r="D58" s="76">
        <f t="shared" si="9"/>
        <v>2</v>
      </c>
      <c r="E58" s="77"/>
      <c r="F58" s="78"/>
      <c r="G58" s="34"/>
      <c r="H58" s="34"/>
      <c r="I58" s="35"/>
      <c r="J58" s="94"/>
      <c r="K58" s="95"/>
      <c r="L58" s="95"/>
      <c r="M58" s="95"/>
      <c r="N58" s="96"/>
      <c r="O58" s="33"/>
      <c r="P58" s="34"/>
      <c r="Q58" s="34"/>
      <c r="R58" s="34"/>
      <c r="S58" s="35"/>
      <c r="T58" s="33">
        <v>0</v>
      </c>
      <c r="U58" s="34">
        <v>2</v>
      </c>
      <c r="V58" s="34">
        <v>0</v>
      </c>
      <c r="W58" s="34" t="s">
        <v>28</v>
      </c>
      <c r="X58" s="35">
        <v>2</v>
      </c>
      <c r="Y58" s="33"/>
      <c r="Z58" s="34"/>
      <c r="AA58" s="34"/>
      <c r="AB58" s="34"/>
      <c r="AC58" s="35"/>
      <c r="AD58" s="33"/>
      <c r="AE58" s="34"/>
      <c r="AF58" s="34"/>
      <c r="AG58" s="34"/>
      <c r="AH58" s="35"/>
      <c r="AI58" s="98"/>
      <c r="AJ58" s="78"/>
      <c r="AK58" s="34"/>
      <c r="AL58" s="34"/>
      <c r="AM58" s="35"/>
      <c r="AN58" s="294" t="s">
        <v>85</v>
      </c>
    </row>
    <row r="59" spans="1:40" ht="12.75">
      <c r="A59" s="127" t="s">
        <v>122</v>
      </c>
      <c r="B59" s="37" t="s">
        <v>112</v>
      </c>
      <c r="C59" s="58">
        <f t="shared" si="0"/>
        <v>2</v>
      </c>
      <c r="D59" s="76">
        <f t="shared" si="9"/>
        <v>3</v>
      </c>
      <c r="E59" s="77"/>
      <c r="F59" s="78"/>
      <c r="G59" s="34"/>
      <c r="H59" s="34"/>
      <c r="I59" s="35"/>
      <c r="J59" s="94"/>
      <c r="K59" s="95"/>
      <c r="L59" s="95"/>
      <c r="M59" s="95"/>
      <c r="N59" s="96"/>
      <c r="O59" s="33"/>
      <c r="P59" s="34"/>
      <c r="Q59" s="34"/>
      <c r="R59" s="34"/>
      <c r="S59" s="35"/>
      <c r="T59" s="36"/>
      <c r="U59" s="34"/>
      <c r="V59" s="34"/>
      <c r="W59" s="34"/>
      <c r="X59" s="97"/>
      <c r="Y59" s="33">
        <v>2</v>
      </c>
      <c r="Z59" s="34">
        <v>0</v>
      </c>
      <c r="AA59" s="34">
        <v>0</v>
      </c>
      <c r="AB59" s="34" t="s">
        <v>25</v>
      </c>
      <c r="AC59" s="35">
        <v>3</v>
      </c>
      <c r="AD59" s="33"/>
      <c r="AE59" s="34"/>
      <c r="AF59" s="34"/>
      <c r="AG59" s="34"/>
      <c r="AH59" s="35"/>
      <c r="AI59" s="98"/>
      <c r="AJ59" s="78"/>
      <c r="AK59" s="34"/>
      <c r="AL59" s="34"/>
      <c r="AM59" s="35"/>
      <c r="AN59" s="42"/>
    </row>
    <row r="60" spans="1:40" ht="12.75">
      <c r="A60" s="127" t="s">
        <v>122</v>
      </c>
      <c r="B60" s="37" t="s">
        <v>111</v>
      </c>
      <c r="C60" s="58">
        <f t="shared" si="0"/>
        <v>2</v>
      </c>
      <c r="D60" s="76">
        <f t="shared" si="9"/>
        <v>2</v>
      </c>
      <c r="E60" s="77"/>
      <c r="F60" s="78"/>
      <c r="G60" s="34"/>
      <c r="H60" s="34"/>
      <c r="I60" s="35"/>
      <c r="J60" s="94"/>
      <c r="K60" s="95"/>
      <c r="L60" s="95"/>
      <c r="M60" s="95"/>
      <c r="N60" s="96"/>
      <c r="O60" s="33"/>
      <c r="P60" s="34"/>
      <c r="Q60" s="34"/>
      <c r="R60" s="34"/>
      <c r="S60" s="35"/>
      <c r="T60" s="36"/>
      <c r="U60" s="34"/>
      <c r="V60" s="34"/>
      <c r="W60" s="34"/>
      <c r="X60" s="97"/>
      <c r="Y60" s="33"/>
      <c r="Z60" s="34"/>
      <c r="AA60" s="34"/>
      <c r="AB60" s="34"/>
      <c r="AC60" s="35"/>
      <c r="AD60" s="33">
        <v>2</v>
      </c>
      <c r="AE60" s="34">
        <v>0</v>
      </c>
      <c r="AF60" s="34">
        <v>0</v>
      </c>
      <c r="AG60" s="34" t="s">
        <v>25</v>
      </c>
      <c r="AH60" s="35">
        <v>2</v>
      </c>
      <c r="AI60" s="98"/>
      <c r="AJ60" s="78"/>
      <c r="AK60" s="34"/>
      <c r="AL60" s="34"/>
      <c r="AM60" s="35"/>
      <c r="AN60" s="42"/>
    </row>
    <row r="61" spans="1:40" ht="12.75">
      <c r="A61" s="127" t="s">
        <v>123</v>
      </c>
      <c r="B61" s="37" t="s">
        <v>124</v>
      </c>
      <c r="C61" s="58">
        <f t="shared" si="0"/>
        <v>2</v>
      </c>
      <c r="D61" s="76">
        <f t="shared" si="9"/>
        <v>2</v>
      </c>
      <c r="E61" s="77"/>
      <c r="F61" s="78"/>
      <c r="G61" s="34"/>
      <c r="H61" s="34"/>
      <c r="I61" s="35"/>
      <c r="J61" s="94"/>
      <c r="K61" s="95"/>
      <c r="L61" s="95"/>
      <c r="M61" s="95"/>
      <c r="N61" s="96"/>
      <c r="O61" s="33"/>
      <c r="P61" s="34"/>
      <c r="Q61" s="34"/>
      <c r="R61" s="34"/>
      <c r="S61" s="35"/>
      <c r="T61" s="33">
        <v>0</v>
      </c>
      <c r="U61" s="34">
        <v>2</v>
      </c>
      <c r="V61" s="34">
        <v>0</v>
      </c>
      <c r="W61" s="34" t="s">
        <v>28</v>
      </c>
      <c r="X61" s="35">
        <v>2</v>
      </c>
      <c r="Y61" s="33"/>
      <c r="Z61" s="34"/>
      <c r="AA61" s="34"/>
      <c r="AB61" s="34"/>
      <c r="AC61" s="35"/>
      <c r="AD61" s="33"/>
      <c r="AE61" s="34"/>
      <c r="AF61" s="34"/>
      <c r="AG61" s="34"/>
      <c r="AH61" s="35"/>
      <c r="AI61" s="98"/>
      <c r="AJ61" s="78"/>
      <c r="AK61" s="34"/>
      <c r="AL61" s="34"/>
      <c r="AM61" s="35"/>
      <c r="AN61" s="42"/>
    </row>
    <row r="62" spans="1:40" ht="12.75">
      <c r="A62" s="127" t="s">
        <v>123</v>
      </c>
      <c r="B62" s="37" t="s">
        <v>124</v>
      </c>
      <c r="C62" s="58">
        <f t="shared" si="0"/>
        <v>2</v>
      </c>
      <c r="D62" s="76">
        <f t="shared" si="9"/>
        <v>2</v>
      </c>
      <c r="E62" s="77"/>
      <c r="F62" s="78"/>
      <c r="G62" s="34"/>
      <c r="H62" s="34"/>
      <c r="I62" s="35"/>
      <c r="J62" s="94"/>
      <c r="K62" s="95"/>
      <c r="L62" s="95"/>
      <c r="M62" s="95"/>
      <c r="N62" s="96"/>
      <c r="O62" s="33"/>
      <c r="P62" s="34"/>
      <c r="Q62" s="34"/>
      <c r="R62" s="34"/>
      <c r="S62" s="35"/>
      <c r="T62" s="36"/>
      <c r="U62" s="34"/>
      <c r="V62" s="34"/>
      <c r="W62" s="34"/>
      <c r="X62" s="97"/>
      <c r="Y62" s="33">
        <v>0</v>
      </c>
      <c r="Z62" s="34">
        <v>2</v>
      </c>
      <c r="AA62" s="34">
        <v>0</v>
      </c>
      <c r="AB62" s="34" t="s">
        <v>28</v>
      </c>
      <c r="AC62" s="35">
        <v>2</v>
      </c>
      <c r="AD62" s="33"/>
      <c r="AE62" s="34"/>
      <c r="AF62" s="34"/>
      <c r="AG62" s="34"/>
      <c r="AH62" s="35"/>
      <c r="AI62" s="112"/>
      <c r="AJ62" s="108"/>
      <c r="AK62" s="29"/>
      <c r="AL62" s="29"/>
      <c r="AM62" s="30"/>
      <c r="AN62" s="42"/>
    </row>
    <row r="63" spans="1:40" ht="12.75">
      <c r="A63" s="127" t="s">
        <v>122</v>
      </c>
      <c r="B63" s="37" t="s">
        <v>125</v>
      </c>
      <c r="C63" s="58">
        <f t="shared" si="0"/>
        <v>2</v>
      </c>
      <c r="D63" s="118">
        <f t="shared" si="9"/>
        <v>3</v>
      </c>
      <c r="E63" s="119"/>
      <c r="F63" s="120"/>
      <c r="G63" s="39"/>
      <c r="H63" s="39"/>
      <c r="I63" s="40"/>
      <c r="J63" s="128"/>
      <c r="K63" s="129"/>
      <c r="L63" s="129"/>
      <c r="M63" s="129"/>
      <c r="N63" s="123"/>
      <c r="O63" s="38"/>
      <c r="P63" s="39"/>
      <c r="Q63" s="39"/>
      <c r="R63" s="39"/>
      <c r="S63" s="40"/>
      <c r="T63" s="36"/>
      <c r="U63" s="34"/>
      <c r="V63" s="34"/>
      <c r="W63" s="34"/>
      <c r="X63" s="97"/>
      <c r="Y63" s="33"/>
      <c r="Z63" s="34"/>
      <c r="AA63" s="34"/>
      <c r="AB63" s="34"/>
      <c r="AC63" s="35"/>
      <c r="AD63" s="33"/>
      <c r="AE63" s="34"/>
      <c r="AF63" s="34"/>
      <c r="AG63" s="34"/>
      <c r="AH63" s="35"/>
      <c r="AI63" s="112">
        <v>2</v>
      </c>
      <c r="AJ63" s="108">
        <v>0</v>
      </c>
      <c r="AK63" s="29">
        <v>0</v>
      </c>
      <c r="AL63" s="29" t="s">
        <v>28</v>
      </c>
      <c r="AM63" s="30">
        <v>3</v>
      </c>
      <c r="AN63" s="63"/>
    </row>
    <row r="64" spans="1:40" ht="12.75">
      <c r="A64" s="127" t="s">
        <v>123</v>
      </c>
      <c r="B64" s="37" t="s">
        <v>113</v>
      </c>
      <c r="C64" s="19">
        <f t="shared" si="0"/>
        <v>2</v>
      </c>
      <c r="D64" s="130">
        <f t="shared" si="9"/>
        <v>2</v>
      </c>
      <c r="E64" s="77"/>
      <c r="F64" s="78"/>
      <c r="G64" s="34"/>
      <c r="H64" s="34"/>
      <c r="I64" s="35"/>
      <c r="J64" s="77"/>
      <c r="K64" s="78"/>
      <c r="L64" s="34"/>
      <c r="M64" s="34"/>
      <c r="N64" s="35"/>
      <c r="O64" s="77"/>
      <c r="P64" s="78"/>
      <c r="Q64" s="34"/>
      <c r="R64" s="34"/>
      <c r="S64" s="35"/>
      <c r="T64" s="36"/>
      <c r="U64" s="34"/>
      <c r="V64" s="34"/>
      <c r="W64" s="34"/>
      <c r="X64" s="97"/>
      <c r="Y64" s="33"/>
      <c r="Z64" s="34"/>
      <c r="AA64" s="34"/>
      <c r="AB64" s="34"/>
      <c r="AC64" s="35"/>
      <c r="AD64" s="33">
        <v>0</v>
      </c>
      <c r="AE64" s="34">
        <v>2</v>
      </c>
      <c r="AF64" s="34">
        <v>0</v>
      </c>
      <c r="AG64" s="34" t="s">
        <v>28</v>
      </c>
      <c r="AH64" s="35">
        <v>2</v>
      </c>
      <c r="AI64" s="112"/>
      <c r="AJ64" s="108"/>
      <c r="AK64" s="29"/>
      <c r="AL64" s="29"/>
      <c r="AM64" s="30"/>
      <c r="AN64" s="55"/>
    </row>
    <row r="65" spans="1:40" ht="12.75">
      <c r="A65" s="52" t="s">
        <v>126</v>
      </c>
      <c r="B65" s="32" t="s">
        <v>127</v>
      </c>
      <c r="C65" s="19">
        <f t="shared" si="0"/>
        <v>4</v>
      </c>
      <c r="D65" s="130">
        <f t="shared" si="9"/>
        <v>4</v>
      </c>
      <c r="E65" s="131"/>
      <c r="F65" s="132"/>
      <c r="G65" s="133"/>
      <c r="H65" s="133"/>
      <c r="I65" s="134"/>
      <c r="J65" s="131"/>
      <c r="K65" s="132"/>
      <c r="L65" s="133"/>
      <c r="M65" s="133"/>
      <c r="N65" s="134"/>
      <c r="O65" s="131"/>
      <c r="P65" s="132"/>
      <c r="Q65" s="133"/>
      <c r="R65" s="133"/>
      <c r="S65" s="134"/>
      <c r="T65" s="36"/>
      <c r="U65" s="34"/>
      <c r="V65" s="34"/>
      <c r="W65" s="34"/>
      <c r="X65" s="97"/>
      <c r="Y65" s="33"/>
      <c r="Z65" s="34"/>
      <c r="AA65" s="34"/>
      <c r="AB65" s="34"/>
      <c r="AC65" s="35"/>
      <c r="AD65" s="33"/>
      <c r="AE65" s="34"/>
      <c r="AF65" s="34"/>
      <c r="AG65" s="34"/>
      <c r="AH65" s="35"/>
      <c r="AI65" s="31">
        <v>0</v>
      </c>
      <c r="AJ65" s="29">
        <v>0</v>
      </c>
      <c r="AK65" s="29">
        <v>4</v>
      </c>
      <c r="AL65" s="29" t="s">
        <v>28</v>
      </c>
      <c r="AM65" s="30">
        <v>4</v>
      </c>
      <c r="AN65" s="273" t="s">
        <v>222</v>
      </c>
    </row>
    <row r="66" spans="1:40" ht="12.75">
      <c r="A66" s="52" t="s">
        <v>128</v>
      </c>
      <c r="B66" s="32" t="s">
        <v>129</v>
      </c>
      <c r="C66" s="19">
        <f t="shared" si="0"/>
        <v>0</v>
      </c>
      <c r="D66" s="130">
        <f t="shared" si="9"/>
        <v>8</v>
      </c>
      <c r="E66" s="131"/>
      <c r="F66" s="132"/>
      <c r="G66" s="133"/>
      <c r="H66" s="133"/>
      <c r="I66" s="134"/>
      <c r="J66" s="131"/>
      <c r="K66" s="132"/>
      <c r="L66" s="133"/>
      <c r="M66" s="133"/>
      <c r="N66" s="134"/>
      <c r="O66" s="131"/>
      <c r="P66" s="132"/>
      <c r="Q66" s="133"/>
      <c r="R66" s="133"/>
      <c r="S66" s="134"/>
      <c r="T66" s="135"/>
      <c r="U66" s="136"/>
      <c r="V66" s="136"/>
      <c r="W66" s="136"/>
      <c r="X66" s="137"/>
      <c r="Y66" s="138"/>
      <c r="Z66" s="136"/>
      <c r="AA66" s="136"/>
      <c r="AB66" s="136"/>
      <c r="AC66" s="139"/>
      <c r="AD66" s="138"/>
      <c r="AE66" s="136"/>
      <c r="AF66" s="136"/>
      <c r="AG66" s="136"/>
      <c r="AH66" s="139"/>
      <c r="AI66" s="140">
        <v>0</v>
      </c>
      <c r="AJ66" s="133">
        <v>0</v>
      </c>
      <c r="AK66" s="133">
        <v>0</v>
      </c>
      <c r="AL66" s="133" t="s">
        <v>28</v>
      </c>
      <c r="AM66" s="134">
        <v>8</v>
      </c>
      <c r="AN66" s="113"/>
    </row>
    <row r="67" spans="1:40" ht="12.75">
      <c r="A67" s="10" t="s">
        <v>130</v>
      </c>
      <c r="B67" s="49" t="s">
        <v>131</v>
      </c>
      <c r="C67" s="200">
        <f t="shared" si="0"/>
        <v>0</v>
      </c>
      <c r="D67" s="201">
        <f aca="true" t="shared" si="10" ref="D67:AM67">SUM(D68)</f>
        <v>15</v>
      </c>
      <c r="E67" s="202">
        <f t="shared" si="10"/>
        <v>0</v>
      </c>
      <c r="F67" s="203">
        <f t="shared" si="10"/>
        <v>0</v>
      </c>
      <c r="G67" s="203">
        <f t="shared" si="10"/>
        <v>0</v>
      </c>
      <c r="H67" s="203">
        <f t="shared" si="10"/>
        <v>0</v>
      </c>
      <c r="I67" s="203">
        <f t="shared" si="10"/>
        <v>0</v>
      </c>
      <c r="J67" s="203">
        <f t="shared" si="10"/>
        <v>0</v>
      </c>
      <c r="K67" s="203">
        <f t="shared" si="10"/>
        <v>0</v>
      </c>
      <c r="L67" s="203">
        <f t="shared" si="10"/>
        <v>0</v>
      </c>
      <c r="M67" s="203">
        <f t="shared" si="10"/>
        <v>0</v>
      </c>
      <c r="N67" s="203">
        <f t="shared" si="10"/>
        <v>0</v>
      </c>
      <c r="O67" s="203">
        <f t="shared" si="10"/>
        <v>0</v>
      </c>
      <c r="P67" s="203">
        <f t="shared" si="10"/>
        <v>0</v>
      </c>
      <c r="Q67" s="203">
        <f t="shared" si="10"/>
        <v>0</v>
      </c>
      <c r="R67" s="203">
        <f t="shared" si="10"/>
        <v>0</v>
      </c>
      <c r="S67" s="203">
        <f t="shared" si="10"/>
        <v>0</v>
      </c>
      <c r="T67" s="203">
        <f t="shared" si="10"/>
        <v>0</v>
      </c>
      <c r="U67" s="203">
        <f t="shared" si="10"/>
        <v>0</v>
      </c>
      <c r="V67" s="203">
        <f t="shared" si="10"/>
        <v>0</v>
      </c>
      <c r="W67" s="203">
        <f t="shared" si="10"/>
        <v>0</v>
      </c>
      <c r="X67" s="203">
        <f t="shared" si="10"/>
        <v>0</v>
      </c>
      <c r="Y67" s="203">
        <f t="shared" si="10"/>
        <v>0</v>
      </c>
      <c r="Z67" s="203">
        <f t="shared" si="10"/>
        <v>0</v>
      </c>
      <c r="AA67" s="203">
        <f t="shared" si="10"/>
        <v>0</v>
      </c>
      <c r="AB67" s="203">
        <f t="shared" si="10"/>
        <v>0</v>
      </c>
      <c r="AC67" s="203">
        <f t="shared" si="10"/>
        <v>0</v>
      </c>
      <c r="AD67" s="203">
        <f t="shared" si="10"/>
        <v>0</v>
      </c>
      <c r="AE67" s="203">
        <f t="shared" si="10"/>
        <v>0</v>
      </c>
      <c r="AF67" s="203">
        <f t="shared" si="10"/>
        <v>0</v>
      </c>
      <c r="AG67" s="203">
        <f t="shared" si="10"/>
        <v>0</v>
      </c>
      <c r="AH67" s="203">
        <f t="shared" si="10"/>
        <v>0</v>
      </c>
      <c r="AI67" s="203">
        <f t="shared" si="10"/>
        <v>0</v>
      </c>
      <c r="AJ67" s="203">
        <f t="shared" si="10"/>
        <v>0</v>
      </c>
      <c r="AK67" s="203">
        <f t="shared" si="10"/>
        <v>0</v>
      </c>
      <c r="AL67" s="203">
        <f t="shared" si="10"/>
        <v>0</v>
      </c>
      <c r="AM67" s="204">
        <f t="shared" si="10"/>
        <v>15</v>
      </c>
      <c r="AN67" s="51"/>
    </row>
    <row r="68" spans="1:40" ht="13.5" thickBot="1">
      <c r="A68" s="52" t="s">
        <v>132</v>
      </c>
      <c r="B68" s="81" t="s">
        <v>133</v>
      </c>
      <c r="C68" s="205">
        <f t="shared" si="0"/>
        <v>0</v>
      </c>
      <c r="D68" s="206">
        <f>I68+N68+S68+X68+AC68+AH68+AM68</f>
        <v>15</v>
      </c>
      <c r="E68" s="207"/>
      <c r="F68" s="208"/>
      <c r="G68" s="209"/>
      <c r="H68" s="209"/>
      <c r="I68" s="210"/>
      <c r="J68" s="207"/>
      <c r="K68" s="208"/>
      <c r="L68" s="209"/>
      <c r="M68" s="209"/>
      <c r="N68" s="210"/>
      <c r="O68" s="207"/>
      <c r="P68" s="208"/>
      <c r="Q68" s="209"/>
      <c r="R68" s="209"/>
      <c r="S68" s="210"/>
      <c r="T68" s="207"/>
      <c r="U68" s="208"/>
      <c r="V68" s="209"/>
      <c r="W68" s="209"/>
      <c r="X68" s="210"/>
      <c r="Y68" s="207"/>
      <c r="Z68" s="208"/>
      <c r="AA68" s="209"/>
      <c r="AB68" s="209"/>
      <c r="AC68" s="210"/>
      <c r="AD68" s="207"/>
      <c r="AE68" s="208"/>
      <c r="AF68" s="209"/>
      <c r="AG68" s="209"/>
      <c r="AH68" s="210"/>
      <c r="AI68" s="211">
        <v>0</v>
      </c>
      <c r="AJ68" s="209">
        <v>0</v>
      </c>
      <c r="AK68" s="209">
        <v>0</v>
      </c>
      <c r="AL68" s="209" t="s">
        <v>28</v>
      </c>
      <c r="AM68" s="210">
        <v>15</v>
      </c>
      <c r="AN68" s="63"/>
    </row>
    <row r="69" spans="1:40" ht="14.25" thickBot="1" thickTop="1">
      <c r="A69" s="141"/>
      <c r="B69" s="142" t="s">
        <v>134</v>
      </c>
      <c r="C69" s="212">
        <f t="shared" si="0"/>
        <v>150</v>
      </c>
      <c r="D69" s="213">
        <f>D74+D67+D55+D48+D34+D22+D15+D7</f>
        <v>210</v>
      </c>
      <c r="E69" s="214">
        <f aca="true" t="shared" si="11" ref="E69:AM69">E67+E55+E48+E34+E22+E15+E7</f>
        <v>16</v>
      </c>
      <c r="F69" s="215">
        <f t="shared" si="11"/>
        <v>6</v>
      </c>
      <c r="G69" s="215">
        <f t="shared" si="11"/>
        <v>2</v>
      </c>
      <c r="H69" s="215">
        <f t="shared" si="11"/>
        <v>0</v>
      </c>
      <c r="I69" s="216">
        <f t="shared" si="11"/>
        <v>29</v>
      </c>
      <c r="J69" s="214">
        <f t="shared" si="11"/>
        <v>13</v>
      </c>
      <c r="K69" s="215">
        <f t="shared" si="11"/>
        <v>7</v>
      </c>
      <c r="L69" s="215">
        <f t="shared" si="11"/>
        <v>4</v>
      </c>
      <c r="M69" s="215">
        <f t="shared" si="11"/>
        <v>0</v>
      </c>
      <c r="N69" s="217">
        <f t="shared" si="11"/>
        <v>33</v>
      </c>
      <c r="O69" s="218">
        <f t="shared" si="11"/>
        <v>15</v>
      </c>
      <c r="P69" s="218">
        <f t="shared" si="11"/>
        <v>8</v>
      </c>
      <c r="Q69" s="218">
        <f t="shared" si="11"/>
        <v>1</v>
      </c>
      <c r="R69" s="218">
        <f t="shared" si="11"/>
        <v>0</v>
      </c>
      <c r="S69" s="218">
        <f t="shared" si="11"/>
        <v>31</v>
      </c>
      <c r="T69" s="214">
        <f t="shared" si="11"/>
        <v>11</v>
      </c>
      <c r="U69" s="215">
        <f t="shared" si="11"/>
        <v>12</v>
      </c>
      <c r="V69" s="215">
        <f t="shared" si="11"/>
        <v>3</v>
      </c>
      <c r="W69" s="215">
        <f t="shared" si="11"/>
        <v>0</v>
      </c>
      <c r="X69" s="217">
        <f t="shared" si="11"/>
        <v>32</v>
      </c>
      <c r="Y69" s="218">
        <f t="shared" si="11"/>
        <v>9</v>
      </c>
      <c r="Z69" s="215">
        <f t="shared" si="11"/>
        <v>10</v>
      </c>
      <c r="AA69" s="215">
        <f t="shared" si="11"/>
        <v>4</v>
      </c>
      <c r="AB69" s="215">
        <f t="shared" si="11"/>
        <v>0</v>
      </c>
      <c r="AC69" s="216">
        <f t="shared" si="11"/>
        <v>28</v>
      </c>
      <c r="AD69" s="214">
        <f t="shared" si="11"/>
        <v>10</v>
      </c>
      <c r="AE69" s="215">
        <f t="shared" si="11"/>
        <v>7</v>
      </c>
      <c r="AF69" s="215">
        <f t="shared" si="11"/>
        <v>6</v>
      </c>
      <c r="AG69" s="215">
        <f t="shared" si="11"/>
        <v>0</v>
      </c>
      <c r="AH69" s="217">
        <f t="shared" si="11"/>
        <v>27</v>
      </c>
      <c r="AI69" s="218">
        <f t="shared" si="11"/>
        <v>2</v>
      </c>
      <c r="AJ69" s="215">
        <f t="shared" si="11"/>
        <v>0</v>
      </c>
      <c r="AK69" s="215">
        <f t="shared" si="11"/>
        <v>4</v>
      </c>
      <c r="AL69" s="215">
        <f t="shared" si="11"/>
        <v>0</v>
      </c>
      <c r="AM69" s="217">
        <f t="shared" si="11"/>
        <v>30</v>
      </c>
      <c r="AN69" s="143"/>
    </row>
    <row r="70" spans="1:40" ht="12.75">
      <c r="A70" s="144"/>
      <c r="B70" s="18" t="s">
        <v>135</v>
      </c>
      <c r="C70" s="145">
        <f>H70+M70+R70+W70+AB70+AG70+AL70</f>
        <v>2</v>
      </c>
      <c r="D70" s="146"/>
      <c r="E70" s="147"/>
      <c r="F70" s="148"/>
      <c r="G70" s="148"/>
      <c r="H70" s="149">
        <f>COUNTIF(H$11:H$69,"*s*")</f>
        <v>0</v>
      </c>
      <c r="I70" s="150"/>
      <c r="J70" s="147"/>
      <c r="K70" s="148"/>
      <c r="L70" s="148"/>
      <c r="M70" s="148">
        <f>COUNTIF(M$8:M$68,"*s*")</f>
        <v>2</v>
      </c>
      <c r="N70" s="150"/>
      <c r="O70" s="147"/>
      <c r="P70" s="148"/>
      <c r="Q70" s="148"/>
      <c r="R70" s="148">
        <f>COUNTIF(R$11:R$69,"*s*")</f>
        <v>0</v>
      </c>
      <c r="S70" s="150"/>
      <c r="T70" s="147"/>
      <c r="U70" s="148"/>
      <c r="V70" s="148"/>
      <c r="W70" s="148">
        <f>COUNTIF(W$11:W$69,"*s*")</f>
        <v>0</v>
      </c>
      <c r="X70" s="150"/>
      <c r="Y70" s="147"/>
      <c r="Z70" s="148"/>
      <c r="AA70" s="148"/>
      <c r="AB70" s="148">
        <f>COUNTIF(AB$11:AB$69,"*s*")</f>
        <v>0</v>
      </c>
      <c r="AC70" s="150"/>
      <c r="AD70" s="147"/>
      <c r="AE70" s="148"/>
      <c r="AF70" s="148"/>
      <c r="AG70" s="148">
        <f>COUNTIF(AG$11:AG$69,"*s*")</f>
        <v>0</v>
      </c>
      <c r="AH70" s="150"/>
      <c r="AI70" s="151"/>
      <c r="AJ70" s="148"/>
      <c r="AK70" s="148"/>
      <c r="AL70" s="148">
        <f>COUNTIF(AL7:AL68,"*s*")</f>
        <v>0</v>
      </c>
      <c r="AM70" s="150"/>
      <c r="AN70" s="55"/>
    </row>
    <row r="71" spans="1:40" ht="12.75">
      <c r="A71" s="144"/>
      <c r="B71" s="81" t="s">
        <v>136</v>
      </c>
      <c r="C71" s="152">
        <f>H71+M71+R71+W71+AB71+AG71+AL71</f>
        <v>27</v>
      </c>
      <c r="D71" s="76"/>
      <c r="E71" s="153"/>
      <c r="F71" s="149"/>
      <c r="G71" s="149"/>
      <c r="H71" s="149">
        <f>COUNTIF(H$8:H$68,"*v*")</f>
        <v>5</v>
      </c>
      <c r="I71" s="154"/>
      <c r="J71" s="153"/>
      <c r="K71" s="149"/>
      <c r="L71" s="149"/>
      <c r="M71" s="148">
        <f>COUNTIF(M$8:M$68,"*v*")</f>
        <v>3</v>
      </c>
      <c r="N71" s="154"/>
      <c r="O71" s="153"/>
      <c r="P71" s="149"/>
      <c r="Q71" s="149"/>
      <c r="R71" s="148">
        <f>COUNTIF(R$8:R$68,"*v*")</f>
        <v>5</v>
      </c>
      <c r="S71" s="154"/>
      <c r="T71" s="153"/>
      <c r="U71" s="149"/>
      <c r="V71" s="149"/>
      <c r="W71" s="148">
        <f>COUNTIF(W$8:W$68,"*v*")</f>
        <v>5</v>
      </c>
      <c r="X71" s="154"/>
      <c r="Y71" s="153"/>
      <c r="Z71" s="149"/>
      <c r="AA71" s="149"/>
      <c r="AB71" s="148">
        <f>COUNTIF(AB$8:AB$68,"*v*")</f>
        <v>4</v>
      </c>
      <c r="AC71" s="154"/>
      <c r="AD71" s="153"/>
      <c r="AE71" s="149"/>
      <c r="AF71" s="149"/>
      <c r="AG71" s="148">
        <f>COUNTIF(AG$8:AG$68,"*v*")</f>
        <v>5</v>
      </c>
      <c r="AH71" s="154"/>
      <c r="AI71" s="155"/>
      <c r="AJ71" s="149"/>
      <c r="AK71" s="149"/>
      <c r="AL71" s="148">
        <f>COUNTIF(AL8:AL68,"*v*")</f>
        <v>0</v>
      </c>
      <c r="AM71" s="154"/>
      <c r="AN71" s="42"/>
    </row>
    <row r="72" spans="1:40" ht="13.5" thickBot="1">
      <c r="A72" s="156"/>
      <c r="B72" s="100" t="s">
        <v>137</v>
      </c>
      <c r="C72" s="157">
        <f>H72+M72+R72+W72+AB72+AG72+AL72</f>
        <v>26</v>
      </c>
      <c r="D72" s="158"/>
      <c r="E72" s="159"/>
      <c r="F72" s="133"/>
      <c r="G72" s="133"/>
      <c r="H72" s="149">
        <f>COUNTIF(H$8:H$68,"*f*")</f>
        <v>2</v>
      </c>
      <c r="I72" s="134"/>
      <c r="J72" s="159"/>
      <c r="K72" s="133"/>
      <c r="L72" s="133"/>
      <c r="M72" s="148">
        <f>COUNTIF(M$8:M$68,"*f*")</f>
        <v>3</v>
      </c>
      <c r="N72" s="134"/>
      <c r="O72" s="159"/>
      <c r="P72" s="133"/>
      <c r="Q72" s="133"/>
      <c r="R72" s="148">
        <f>COUNTIF(R$11:R$69,"*f*")</f>
        <v>4</v>
      </c>
      <c r="S72" s="134"/>
      <c r="T72" s="159"/>
      <c r="U72" s="133"/>
      <c r="V72" s="133"/>
      <c r="W72" s="148">
        <f>COUNTIF(W$11:W$69,"*f*")</f>
        <v>5</v>
      </c>
      <c r="X72" s="134"/>
      <c r="Y72" s="159"/>
      <c r="Z72" s="133"/>
      <c r="AA72" s="133"/>
      <c r="AB72" s="148">
        <f>COUNTIF(AB$11:AB$69,"*f*")</f>
        <v>5</v>
      </c>
      <c r="AC72" s="134"/>
      <c r="AD72" s="159"/>
      <c r="AE72" s="133"/>
      <c r="AF72" s="133"/>
      <c r="AG72" s="148">
        <f>COUNTIF(AG$11:AG$69,"*f*")</f>
        <v>3</v>
      </c>
      <c r="AH72" s="134"/>
      <c r="AI72" s="140"/>
      <c r="AJ72" s="133"/>
      <c r="AK72" s="133"/>
      <c r="AL72" s="148">
        <f>COUNTIF(AL10:AL68,"*f*")</f>
        <v>4</v>
      </c>
      <c r="AM72" s="134"/>
      <c r="AN72" s="63"/>
    </row>
    <row r="73" spans="1:40" ht="13.5" thickBot="1">
      <c r="A73" s="160"/>
      <c r="B73" s="161" t="s">
        <v>138</v>
      </c>
      <c r="C73" s="162">
        <f>H73+M73+R73+W73+AB73+AG73+AL73</f>
        <v>55</v>
      </c>
      <c r="D73" s="163"/>
      <c r="E73" s="164"/>
      <c r="F73" s="165"/>
      <c r="G73" s="165"/>
      <c r="H73" s="165">
        <f>SUM(H70:H72)</f>
        <v>7</v>
      </c>
      <c r="I73" s="166"/>
      <c r="J73" s="164"/>
      <c r="K73" s="165"/>
      <c r="L73" s="165"/>
      <c r="M73" s="165">
        <f>SUM(M70:M72)</f>
        <v>8</v>
      </c>
      <c r="N73" s="166"/>
      <c r="O73" s="164"/>
      <c r="P73" s="165"/>
      <c r="Q73" s="165"/>
      <c r="R73" s="167">
        <f>SUM(R70:R72)</f>
        <v>9</v>
      </c>
      <c r="S73" s="166"/>
      <c r="T73" s="164"/>
      <c r="U73" s="165"/>
      <c r="V73" s="165"/>
      <c r="W73" s="165">
        <f>SUM(W70:W72)</f>
        <v>10</v>
      </c>
      <c r="X73" s="166"/>
      <c r="Y73" s="164"/>
      <c r="Z73" s="165"/>
      <c r="AA73" s="165"/>
      <c r="AB73" s="165">
        <f>SUM(AB70:AB72)</f>
        <v>9</v>
      </c>
      <c r="AC73" s="166"/>
      <c r="AD73" s="164"/>
      <c r="AE73" s="165"/>
      <c r="AF73" s="165"/>
      <c r="AG73" s="165">
        <f>SUM(AG70:AG72)</f>
        <v>8</v>
      </c>
      <c r="AH73" s="166"/>
      <c r="AI73" s="164"/>
      <c r="AJ73" s="165"/>
      <c r="AK73" s="165"/>
      <c r="AL73" s="165">
        <f>SUM(AL70:AL72)</f>
        <v>4</v>
      </c>
      <c r="AM73" s="166"/>
      <c r="AN73" s="168"/>
    </row>
    <row r="74" spans="1:40" ht="13.5" thickTop="1">
      <c r="A74" s="169"/>
      <c r="B74" s="170"/>
      <c r="C74" s="171">
        <f>E74+F74+G74+J74+K74+L74+O74+P74+Q74+T74+U74+V74+Y74+Z74+AA74+AD74+AE74+AF74+AI74+AJ74+AK74</f>
        <v>14</v>
      </c>
      <c r="D74" s="170">
        <f aca="true" t="shared" si="12" ref="D74:AM74">SUM(D75:D78)</f>
        <v>0</v>
      </c>
      <c r="E74" s="170">
        <f t="shared" si="12"/>
        <v>0</v>
      </c>
      <c r="F74" s="170">
        <f t="shared" si="12"/>
        <v>0</v>
      </c>
      <c r="G74" s="170">
        <f t="shared" si="12"/>
        <v>0</v>
      </c>
      <c r="H74" s="170">
        <f t="shared" si="12"/>
        <v>0</v>
      </c>
      <c r="I74" s="170">
        <f t="shared" si="12"/>
        <v>0</v>
      </c>
      <c r="J74" s="170">
        <f t="shared" si="12"/>
        <v>0</v>
      </c>
      <c r="K74" s="170">
        <f t="shared" si="12"/>
        <v>2</v>
      </c>
      <c r="L74" s="170">
        <f t="shared" si="12"/>
        <v>0</v>
      </c>
      <c r="M74" s="170">
        <f t="shared" si="12"/>
        <v>0</v>
      </c>
      <c r="N74" s="170">
        <f t="shared" si="12"/>
        <v>0</v>
      </c>
      <c r="O74" s="170">
        <f t="shared" si="12"/>
        <v>0</v>
      </c>
      <c r="P74" s="170">
        <f t="shared" si="12"/>
        <v>2</v>
      </c>
      <c r="Q74" s="170">
        <f t="shared" si="12"/>
        <v>5</v>
      </c>
      <c r="R74" s="170">
        <f t="shared" si="12"/>
        <v>0</v>
      </c>
      <c r="S74" s="170">
        <f t="shared" si="12"/>
        <v>0</v>
      </c>
      <c r="T74" s="170">
        <f t="shared" si="12"/>
        <v>0</v>
      </c>
      <c r="U74" s="170">
        <f t="shared" si="12"/>
        <v>0</v>
      </c>
      <c r="V74" s="170">
        <f t="shared" si="12"/>
        <v>5</v>
      </c>
      <c r="W74" s="170">
        <f t="shared" si="12"/>
        <v>0</v>
      </c>
      <c r="X74" s="170">
        <f t="shared" si="12"/>
        <v>0</v>
      </c>
      <c r="Y74" s="170">
        <f t="shared" si="12"/>
        <v>0</v>
      </c>
      <c r="Z74" s="170">
        <f t="shared" si="12"/>
        <v>0</v>
      </c>
      <c r="AA74" s="170">
        <f t="shared" si="12"/>
        <v>0</v>
      </c>
      <c r="AB74" s="170">
        <f t="shared" si="12"/>
        <v>0</v>
      </c>
      <c r="AC74" s="170">
        <f t="shared" si="12"/>
        <v>0</v>
      </c>
      <c r="AD74" s="170">
        <f t="shared" si="12"/>
        <v>0</v>
      </c>
      <c r="AE74" s="170">
        <f t="shared" si="12"/>
        <v>0</v>
      </c>
      <c r="AF74" s="170">
        <f t="shared" si="12"/>
        <v>0</v>
      </c>
      <c r="AG74" s="170">
        <f t="shared" si="12"/>
        <v>0</v>
      </c>
      <c r="AH74" s="170">
        <f t="shared" si="12"/>
        <v>0</v>
      </c>
      <c r="AI74" s="170">
        <f t="shared" si="12"/>
        <v>0</v>
      </c>
      <c r="AJ74" s="170">
        <f t="shared" si="12"/>
        <v>0</v>
      </c>
      <c r="AK74" s="170">
        <f t="shared" si="12"/>
        <v>0</v>
      </c>
      <c r="AL74" s="170">
        <f t="shared" si="12"/>
        <v>0</v>
      </c>
      <c r="AM74" s="172">
        <f t="shared" si="12"/>
        <v>0</v>
      </c>
      <c r="AN74" s="16"/>
    </row>
    <row r="75" spans="1:40" ht="12.75">
      <c r="A75" s="52"/>
      <c r="B75" s="81" t="s">
        <v>139</v>
      </c>
      <c r="C75" s="19">
        <f>E75+F75+G75+J75+K75+L75+O75+P75+Q75+T75+U75+V75+Y75+Z75+AA75+AD75+AE75+AF75+AI75+AJ75+AK75</f>
        <v>2</v>
      </c>
      <c r="D75" s="59"/>
      <c r="E75" s="107"/>
      <c r="F75" s="108"/>
      <c r="G75" s="173"/>
      <c r="H75" s="29"/>
      <c r="I75" s="30"/>
      <c r="J75" s="28">
        <v>0</v>
      </c>
      <c r="K75" s="29">
        <v>2</v>
      </c>
      <c r="L75" s="173">
        <v>0</v>
      </c>
      <c r="M75" s="29" t="s">
        <v>140</v>
      </c>
      <c r="N75" s="174"/>
      <c r="O75" s="21"/>
      <c r="P75" s="22"/>
      <c r="Q75" s="175"/>
      <c r="R75" s="22"/>
      <c r="S75" s="176"/>
      <c r="T75" s="21"/>
      <c r="U75" s="22"/>
      <c r="V75" s="175"/>
      <c r="W75" s="22"/>
      <c r="X75" s="176"/>
      <c r="Y75" s="177"/>
      <c r="Z75" s="178"/>
      <c r="AA75" s="175"/>
      <c r="AB75" s="22"/>
      <c r="AC75" s="23"/>
      <c r="AD75" s="177"/>
      <c r="AE75" s="178"/>
      <c r="AF75" s="175"/>
      <c r="AG75" s="22"/>
      <c r="AH75" s="23"/>
      <c r="AI75" s="21"/>
      <c r="AJ75" s="22"/>
      <c r="AK75" s="175"/>
      <c r="AL75" s="22"/>
      <c r="AM75" s="176"/>
      <c r="AN75" s="55"/>
    </row>
    <row r="76" spans="1:40" ht="12.75">
      <c r="A76" s="26"/>
      <c r="B76" s="81" t="s">
        <v>141</v>
      </c>
      <c r="C76" s="19">
        <f>E76+F76+G76+J76+K76+L76+O76+P76+Q76+T76+U76+V76+Y76+Z76+AA76+AD76+AE76+AF76+AI76+AJ76+AK76</f>
        <v>2</v>
      </c>
      <c r="D76" s="179"/>
      <c r="E76" s="131"/>
      <c r="F76" s="132"/>
      <c r="G76" s="180"/>
      <c r="H76" s="133"/>
      <c r="I76" s="134"/>
      <c r="J76" s="159"/>
      <c r="K76" s="133"/>
      <c r="L76" s="180"/>
      <c r="M76" s="133"/>
      <c r="N76" s="181"/>
      <c r="O76" s="28">
        <v>0</v>
      </c>
      <c r="P76" s="29">
        <v>2</v>
      </c>
      <c r="Q76" s="173">
        <v>0</v>
      </c>
      <c r="R76" s="29" t="s">
        <v>140</v>
      </c>
      <c r="S76" s="174"/>
      <c r="T76" s="33"/>
      <c r="U76" s="34"/>
      <c r="V76" s="182"/>
      <c r="W76" s="34"/>
      <c r="X76" s="183"/>
      <c r="Y76" s="77"/>
      <c r="Z76" s="78"/>
      <c r="AA76" s="182"/>
      <c r="AB76" s="34"/>
      <c r="AC76" s="35"/>
      <c r="AD76" s="77"/>
      <c r="AE76" s="78"/>
      <c r="AF76" s="182"/>
      <c r="AG76" s="34"/>
      <c r="AH76" s="35"/>
      <c r="AI76" s="33"/>
      <c r="AJ76" s="34"/>
      <c r="AK76" s="182"/>
      <c r="AL76" s="34"/>
      <c r="AM76" s="183"/>
      <c r="AN76" s="42"/>
    </row>
    <row r="77" spans="1:40" ht="12.75">
      <c r="A77" s="26" t="s">
        <v>142</v>
      </c>
      <c r="B77" s="100" t="s">
        <v>143</v>
      </c>
      <c r="C77" s="19">
        <f>E77+F77+G77+J77+K77+L77+O77+P77+Q77+T77+U77+V77+Y77+Z77+AA77+AD77+AE77+AF77+AI77+AJ77+AK77</f>
        <v>5</v>
      </c>
      <c r="D77" s="179"/>
      <c r="E77" s="131"/>
      <c r="F77" s="132"/>
      <c r="G77" s="180"/>
      <c r="H77" s="133"/>
      <c r="I77" s="134"/>
      <c r="J77" s="159"/>
      <c r="K77" s="133"/>
      <c r="L77" s="180"/>
      <c r="M77" s="133"/>
      <c r="N77" s="181"/>
      <c r="O77" s="38">
        <v>0</v>
      </c>
      <c r="P77" s="39">
        <v>0</v>
      </c>
      <c r="Q77" s="184">
        <v>5</v>
      </c>
      <c r="R77" s="39" t="s">
        <v>28</v>
      </c>
      <c r="S77" s="185"/>
      <c r="T77" s="159"/>
      <c r="U77" s="133"/>
      <c r="V77" s="180"/>
      <c r="W77" s="133"/>
      <c r="X77" s="181"/>
      <c r="Y77" s="131"/>
      <c r="Z77" s="132"/>
      <c r="AA77" s="180"/>
      <c r="AB77" s="133"/>
      <c r="AC77" s="134"/>
      <c r="AD77" s="131"/>
      <c r="AE77" s="132"/>
      <c r="AF77" s="180"/>
      <c r="AG77" s="133"/>
      <c r="AH77" s="134"/>
      <c r="AI77" s="159"/>
      <c r="AJ77" s="133"/>
      <c r="AK77" s="180"/>
      <c r="AL77" s="133"/>
      <c r="AM77" s="181"/>
      <c r="AN77" s="42"/>
    </row>
    <row r="78" spans="1:40" ht="13.5" thickBot="1">
      <c r="A78" s="186" t="s">
        <v>144</v>
      </c>
      <c r="B78" s="187" t="s">
        <v>145</v>
      </c>
      <c r="C78" s="188">
        <f>E78+F78+G78+J78+K78+L78+O78+P78+Q78+T78+U78+V78+Y78+Z78+AA78+AD78+AE78+AF78+AI78+AJ78+AK78</f>
        <v>5</v>
      </c>
      <c r="D78" s="189"/>
      <c r="E78" s="190"/>
      <c r="F78" s="191"/>
      <c r="G78" s="192"/>
      <c r="H78" s="193"/>
      <c r="I78" s="194"/>
      <c r="J78" s="195"/>
      <c r="K78" s="196"/>
      <c r="L78" s="196"/>
      <c r="M78" s="196"/>
      <c r="N78" s="197"/>
      <c r="O78" s="198"/>
      <c r="P78" s="193"/>
      <c r="Q78" s="192"/>
      <c r="R78" s="193"/>
      <c r="S78" s="199"/>
      <c r="T78" s="198">
        <v>0</v>
      </c>
      <c r="U78" s="193">
        <v>0</v>
      </c>
      <c r="V78" s="192">
        <v>5</v>
      </c>
      <c r="W78" s="193" t="s">
        <v>25</v>
      </c>
      <c r="X78" s="199"/>
      <c r="Y78" s="190"/>
      <c r="Z78" s="191"/>
      <c r="AA78" s="192"/>
      <c r="AB78" s="193"/>
      <c r="AC78" s="194"/>
      <c r="AD78" s="190"/>
      <c r="AE78" s="191"/>
      <c r="AF78" s="192"/>
      <c r="AG78" s="193"/>
      <c r="AH78" s="194"/>
      <c r="AI78" s="198"/>
      <c r="AJ78" s="193"/>
      <c r="AK78" s="192"/>
      <c r="AL78" s="193"/>
      <c r="AM78" s="199"/>
      <c r="AN78" s="295" t="s">
        <v>142</v>
      </c>
    </row>
    <row r="79" ht="13.5" thickTop="1"/>
    <row r="80" spans="3:11" ht="12.75">
      <c r="C80" s="219"/>
      <c r="D80" s="219"/>
      <c r="E80" s="219"/>
      <c r="F80" s="219"/>
      <c r="G80" s="219"/>
      <c r="H80" s="219"/>
      <c r="I80" s="219"/>
      <c r="J80" s="219"/>
      <c r="K80" s="219"/>
    </row>
    <row r="81" spans="3:11" ht="12.75">
      <c r="C81" s="219"/>
      <c r="D81" s="219"/>
      <c r="E81" s="219"/>
      <c r="F81" s="219"/>
      <c r="G81" s="219"/>
      <c r="H81" s="219"/>
      <c r="I81" s="219"/>
      <c r="J81" s="219"/>
      <c r="K81" s="219"/>
    </row>
  </sheetData>
  <mergeCells count="10">
    <mergeCell ref="A1:AN1"/>
    <mergeCell ref="A2:AN2"/>
    <mergeCell ref="A3:AN3"/>
    <mergeCell ref="A4:A6"/>
    <mergeCell ref="B4:B6"/>
    <mergeCell ref="C4:D4"/>
    <mergeCell ref="E4:AM4"/>
    <mergeCell ref="AN4:AN6"/>
    <mergeCell ref="C5:C6"/>
    <mergeCell ref="D5:D6"/>
  </mergeCells>
  <printOptions/>
  <pageMargins left="0.75" right="0.75" top="1" bottom="1" header="0.5" footer="0.5"/>
  <pageSetup fitToHeight="2" fitToWidth="1" horizontalDpi="300" verticalDpi="300" orientation="landscape" paperSize="9" scale="91" r:id="rId3"/>
  <headerFooter alignWithMargins="0">
    <oddHeader>&amp;LBudapesti Műszaki Főiskola
Keleti Károly Gazdasági Főiskolai Kar&amp;RÉrvényes: 2003/2004-es tanévtől</oddHeader>
    <oddFooter>&amp;LBudapest, &amp;D&amp;CMűszaki menedzser szak
Vállalatirányítási szakirány
&amp;P. oldal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workbookViewId="0" topLeftCell="A60">
      <selection activeCell="A76" sqref="A76:E76"/>
    </sheetView>
  </sheetViews>
  <sheetFormatPr defaultColWidth="9.00390625" defaultRowHeight="12.75"/>
  <cols>
    <col min="1" max="1" width="13.125" style="0" customWidth="1"/>
    <col min="2" max="2" width="45.00390625" style="0" customWidth="1"/>
    <col min="5" max="5" width="13.25390625" style="0" customWidth="1"/>
  </cols>
  <sheetData>
    <row r="1" spans="1:3" ht="34.5" customHeight="1" thickBot="1">
      <c r="A1" s="323" t="s">
        <v>220</v>
      </c>
      <c r="B1" s="323"/>
      <c r="C1" s="323"/>
    </row>
    <row r="2" spans="1:2" ht="13.5" thickBot="1">
      <c r="A2" s="224" t="s">
        <v>2</v>
      </c>
      <c r="B2" s="225" t="s">
        <v>164</v>
      </c>
    </row>
    <row r="3" spans="1:2" ht="12.75">
      <c r="A3" s="223" t="s">
        <v>147</v>
      </c>
      <c r="B3" s="226" t="s">
        <v>146</v>
      </c>
    </row>
    <row r="4" spans="1:2" ht="12.75">
      <c r="A4" s="220" t="s">
        <v>155</v>
      </c>
      <c r="B4" s="227" t="s">
        <v>148</v>
      </c>
    </row>
    <row r="5" spans="1:2" ht="12.75">
      <c r="A5" s="220" t="s">
        <v>156</v>
      </c>
      <c r="B5" s="227" t="s">
        <v>149</v>
      </c>
    </row>
    <row r="6" spans="1:2" ht="12.75">
      <c r="A6" s="220" t="s">
        <v>157</v>
      </c>
      <c r="B6" s="227" t="s">
        <v>150</v>
      </c>
    </row>
    <row r="7" spans="1:2" ht="12.75">
      <c r="A7" s="220" t="s">
        <v>158</v>
      </c>
      <c r="B7" s="227" t="s">
        <v>151</v>
      </c>
    </row>
    <row r="8" spans="1:2" ht="12.75">
      <c r="A8" s="220" t="s">
        <v>159</v>
      </c>
      <c r="B8" s="227" t="s">
        <v>152</v>
      </c>
    </row>
    <row r="9" spans="1:2" ht="12.75">
      <c r="A9" s="220" t="s">
        <v>160</v>
      </c>
      <c r="B9" s="227" t="s">
        <v>153</v>
      </c>
    </row>
    <row r="10" spans="1:2" ht="13.5" thickBot="1">
      <c r="A10" s="221" t="s">
        <v>161</v>
      </c>
      <c r="B10" s="228" t="s">
        <v>154</v>
      </c>
    </row>
    <row r="13" ht="16.5" thickBot="1">
      <c r="A13" s="230" t="s">
        <v>166</v>
      </c>
    </row>
    <row r="14" spans="1:5" ht="26.25" thickBot="1">
      <c r="A14" s="231" t="s">
        <v>2</v>
      </c>
      <c r="B14" s="232" t="s">
        <v>164</v>
      </c>
      <c r="C14" s="233" t="s">
        <v>163</v>
      </c>
      <c r="D14" s="234" t="s">
        <v>165</v>
      </c>
      <c r="E14" s="235" t="s">
        <v>6</v>
      </c>
    </row>
    <row r="15" spans="1:5" ht="12.75">
      <c r="A15" s="236" t="s">
        <v>167</v>
      </c>
      <c r="B15" s="237" t="s">
        <v>168</v>
      </c>
      <c r="C15" s="238">
        <v>2</v>
      </c>
      <c r="D15" s="239">
        <v>2</v>
      </c>
      <c r="E15" s="237"/>
    </row>
    <row r="16" spans="1:5" ht="12.75">
      <c r="A16" s="240" t="s">
        <v>169</v>
      </c>
      <c r="B16" s="222" t="s">
        <v>170</v>
      </c>
      <c r="C16" s="241">
        <v>2</v>
      </c>
      <c r="D16" s="242">
        <v>2</v>
      </c>
      <c r="E16" s="222"/>
    </row>
    <row r="17" spans="1:5" ht="12.75">
      <c r="A17" s="240" t="s">
        <v>171</v>
      </c>
      <c r="B17" s="222" t="s">
        <v>172</v>
      </c>
      <c r="C17" s="241">
        <v>2</v>
      </c>
      <c r="D17" s="242">
        <v>2</v>
      </c>
      <c r="E17" s="222"/>
    </row>
    <row r="18" spans="1:5" ht="12.75">
      <c r="A18" s="240" t="s">
        <v>173</v>
      </c>
      <c r="B18" s="222" t="s">
        <v>174</v>
      </c>
      <c r="C18" s="241">
        <v>2</v>
      </c>
      <c r="D18" s="242">
        <v>2</v>
      </c>
      <c r="E18" s="222"/>
    </row>
    <row r="19" spans="1:5" ht="12.75">
      <c r="A19" s="240" t="s">
        <v>175</v>
      </c>
      <c r="B19" s="222" t="s">
        <v>176</v>
      </c>
      <c r="C19" s="241">
        <v>2</v>
      </c>
      <c r="D19" s="242">
        <v>2</v>
      </c>
      <c r="E19" s="222"/>
    </row>
    <row r="20" spans="1:5" ht="12.75">
      <c r="A20" s="240" t="s">
        <v>177</v>
      </c>
      <c r="B20" s="222" t="s">
        <v>178</v>
      </c>
      <c r="C20" s="241">
        <v>2</v>
      </c>
      <c r="D20" s="242">
        <v>2</v>
      </c>
      <c r="E20" s="222"/>
    </row>
    <row r="21" spans="1:5" ht="12.75">
      <c r="A21" s="240" t="s">
        <v>179</v>
      </c>
      <c r="B21" s="222" t="s">
        <v>180</v>
      </c>
      <c r="C21" s="241">
        <v>2</v>
      </c>
      <c r="D21" s="242">
        <v>2</v>
      </c>
      <c r="E21" s="222"/>
    </row>
    <row r="22" spans="1:5" ht="12.75">
      <c r="A22" s="240" t="s">
        <v>181</v>
      </c>
      <c r="B22" s="222" t="s">
        <v>182</v>
      </c>
      <c r="C22" s="241">
        <v>2</v>
      </c>
      <c r="D22" s="242">
        <v>2</v>
      </c>
      <c r="E22" s="222"/>
    </row>
    <row r="23" spans="1:5" ht="12.75">
      <c r="A23" s="240" t="s">
        <v>183</v>
      </c>
      <c r="B23" s="243" t="s">
        <v>184</v>
      </c>
      <c r="C23" s="241">
        <v>2</v>
      </c>
      <c r="D23" s="242">
        <v>2</v>
      </c>
      <c r="E23" s="222"/>
    </row>
    <row r="24" spans="1:5" ht="12.75">
      <c r="A24" s="240" t="s">
        <v>185</v>
      </c>
      <c r="B24" s="222" t="s">
        <v>186</v>
      </c>
      <c r="C24" s="241">
        <v>2</v>
      </c>
      <c r="D24" s="242">
        <v>2</v>
      </c>
      <c r="E24" s="222"/>
    </row>
    <row r="25" spans="1:5" ht="12.75">
      <c r="A25" s="240" t="s">
        <v>187</v>
      </c>
      <c r="B25" s="222" t="s">
        <v>188</v>
      </c>
      <c r="C25" s="241">
        <v>2</v>
      </c>
      <c r="D25" s="242">
        <v>2</v>
      </c>
      <c r="E25" s="222"/>
    </row>
    <row r="26" spans="1:5" ht="12.75">
      <c r="A26" s="240" t="s">
        <v>189</v>
      </c>
      <c r="B26" s="222" t="s">
        <v>190</v>
      </c>
      <c r="C26" s="241">
        <v>2</v>
      </c>
      <c r="D26" s="242">
        <v>3</v>
      </c>
      <c r="E26" s="222"/>
    </row>
    <row r="27" spans="1:5" ht="12.75">
      <c r="A27" s="240" t="s">
        <v>191</v>
      </c>
      <c r="B27" s="222" t="s">
        <v>192</v>
      </c>
      <c r="C27" s="241">
        <v>2</v>
      </c>
      <c r="D27" s="242">
        <v>2</v>
      </c>
      <c r="E27" s="222"/>
    </row>
    <row r="28" spans="1:5" ht="12.75">
      <c r="A28" s="240" t="s">
        <v>193</v>
      </c>
      <c r="B28" s="222" t="s">
        <v>194</v>
      </c>
      <c r="C28" s="241">
        <v>2</v>
      </c>
      <c r="D28" s="242">
        <v>2</v>
      </c>
      <c r="E28" s="222"/>
    </row>
    <row r="29" spans="1:5" ht="12.75">
      <c r="A29" s="240" t="s">
        <v>195</v>
      </c>
      <c r="B29" s="222" t="s">
        <v>196</v>
      </c>
      <c r="C29" s="241">
        <v>2</v>
      </c>
      <c r="D29" s="242">
        <v>2</v>
      </c>
      <c r="E29" s="222"/>
    </row>
    <row r="30" spans="1:5" ht="12.75">
      <c r="A30" s="240" t="s">
        <v>197</v>
      </c>
      <c r="B30" s="243" t="s">
        <v>198</v>
      </c>
      <c r="C30" s="241">
        <v>2</v>
      </c>
      <c r="D30" s="242">
        <v>2</v>
      </c>
      <c r="E30" s="222"/>
    </row>
    <row r="31" spans="1:5" ht="12.75">
      <c r="A31" s="240" t="s">
        <v>199</v>
      </c>
      <c r="B31" s="222" t="s">
        <v>200</v>
      </c>
      <c r="C31" s="241">
        <v>2</v>
      </c>
      <c r="D31" s="242">
        <v>3</v>
      </c>
      <c r="E31" s="222"/>
    </row>
    <row r="32" spans="1:5" ht="12.75">
      <c r="A32" s="244" t="s">
        <v>201</v>
      </c>
      <c r="B32" s="245" t="s">
        <v>202</v>
      </c>
      <c r="C32" s="246">
        <v>2</v>
      </c>
      <c r="D32" s="247">
        <v>2</v>
      </c>
      <c r="E32" s="222"/>
    </row>
    <row r="33" spans="1:5" ht="13.5" thickBot="1">
      <c r="A33" s="248" t="s">
        <v>203</v>
      </c>
      <c r="B33" s="249" t="s">
        <v>204</v>
      </c>
      <c r="C33" s="250">
        <v>2</v>
      </c>
      <c r="D33" s="251">
        <v>2</v>
      </c>
      <c r="E33" s="252"/>
    </row>
    <row r="35" ht="16.5" thickBot="1">
      <c r="A35" s="253" t="s">
        <v>221</v>
      </c>
    </row>
    <row r="36" spans="1:5" ht="25.5">
      <c r="A36" s="254" t="s">
        <v>2</v>
      </c>
      <c r="B36" s="255" t="s">
        <v>164</v>
      </c>
      <c r="C36" s="256" t="s">
        <v>163</v>
      </c>
      <c r="D36" s="257" t="s">
        <v>165</v>
      </c>
      <c r="E36" s="258" t="s">
        <v>6</v>
      </c>
    </row>
    <row r="37" spans="1:5" ht="12.75">
      <c r="A37" s="240" t="s">
        <v>167</v>
      </c>
      <c r="B37" s="222" t="s">
        <v>168</v>
      </c>
      <c r="C37" s="241">
        <v>2</v>
      </c>
      <c r="D37" s="242">
        <v>2</v>
      </c>
      <c r="E37" s="222"/>
    </row>
    <row r="38" spans="1:5" ht="12.75">
      <c r="A38" s="240" t="s">
        <v>169</v>
      </c>
      <c r="B38" s="222" t="s">
        <v>170</v>
      </c>
      <c r="C38" s="241">
        <v>2</v>
      </c>
      <c r="D38" s="242">
        <v>2</v>
      </c>
      <c r="E38" s="222"/>
    </row>
    <row r="39" spans="1:5" ht="12.75">
      <c r="A39" s="240" t="s">
        <v>171</v>
      </c>
      <c r="B39" s="222" t="s">
        <v>172</v>
      </c>
      <c r="C39" s="241">
        <v>2</v>
      </c>
      <c r="D39" s="242">
        <v>2</v>
      </c>
      <c r="E39" s="222"/>
    </row>
    <row r="40" spans="1:5" ht="12.75">
      <c r="A40" s="240" t="s">
        <v>173</v>
      </c>
      <c r="B40" s="222" t="s">
        <v>174</v>
      </c>
      <c r="C40" s="241">
        <v>2</v>
      </c>
      <c r="D40" s="242">
        <v>2</v>
      </c>
      <c r="E40" s="222"/>
    </row>
    <row r="41" spans="1:5" ht="12.75">
      <c r="A41" s="240" t="s">
        <v>175</v>
      </c>
      <c r="B41" s="222" t="s">
        <v>176</v>
      </c>
      <c r="C41" s="241">
        <v>2</v>
      </c>
      <c r="D41" s="242">
        <v>2</v>
      </c>
      <c r="E41" s="222"/>
    </row>
    <row r="42" spans="1:5" ht="12.75">
      <c r="A42" s="240" t="s">
        <v>177</v>
      </c>
      <c r="B42" s="222" t="s">
        <v>178</v>
      </c>
      <c r="C42" s="241">
        <v>2</v>
      </c>
      <c r="D42" s="242">
        <v>2</v>
      </c>
      <c r="E42" s="222"/>
    </row>
    <row r="43" spans="1:5" ht="12.75">
      <c r="A43" s="240" t="s">
        <v>179</v>
      </c>
      <c r="B43" s="222" t="s">
        <v>180</v>
      </c>
      <c r="C43" s="241">
        <v>2</v>
      </c>
      <c r="D43" s="242">
        <v>2</v>
      </c>
      <c r="E43" s="222"/>
    </row>
    <row r="44" spans="1:5" ht="12.75">
      <c r="A44" s="240" t="s">
        <v>181</v>
      </c>
      <c r="B44" s="222" t="s">
        <v>182</v>
      </c>
      <c r="C44" s="241">
        <v>2</v>
      </c>
      <c r="D44" s="242">
        <v>2</v>
      </c>
      <c r="E44" s="222"/>
    </row>
    <row r="45" spans="1:5" ht="12.75">
      <c r="A45" s="240" t="s">
        <v>183</v>
      </c>
      <c r="B45" s="243" t="s">
        <v>184</v>
      </c>
      <c r="C45" s="241">
        <v>2</v>
      </c>
      <c r="D45" s="242">
        <v>2</v>
      </c>
      <c r="E45" s="222"/>
    </row>
    <row r="46" spans="1:5" ht="12.75">
      <c r="A46" s="240" t="s">
        <v>205</v>
      </c>
      <c r="B46" s="259" t="s">
        <v>206</v>
      </c>
      <c r="C46" s="241">
        <v>2</v>
      </c>
      <c r="D46" s="242">
        <v>3</v>
      </c>
      <c r="E46" s="222"/>
    </row>
    <row r="47" spans="1:5" ht="12.75">
      <c r="A47" s="240" t="s">
        <v>185</v>
      </c>
      <c r="B47" s="222" t="s">
        <v>186</v>
      </c>
      <c r="C47" s="241">
        <v>2</v>
      </c>
      <c r="D47" s="242">
        <v>2</v>
      </c>
      <c r="E47" s="222"/>
    </row>
    <row r="48" spans="1:5" ht="12.75">
      <c r="A48" s="240" t="s">
        <v>187</v>
      </c>
      <c r="B48" s="222" t="s">
        <v>188</v>
      </c>
      <c r="C48" s="241">
        <v>2</v>
      </c>
      <c r="D48" s="242">
        <v>2</v>
      </c>
      <c r="E48" s="222"/>
    </row>
    <row r="49" spans="1:5" ht="12.75">
      <c r="A49" s="240" t="s">
        <v>189</v>
      </c>
      <c r="B49" s="222" t="s">
        <v>190</v>
      </c>
      <c r="C49" s="241">
        <v>2</v>
      </c>
      <c r="D49" s="242">
        <v>3</v>
      </c>
      <c r="E49" s="222"/>
    </row>
    <row r="50" spans="1:5" ht="12.75">
      <c r="A50" s="240" t="s">
        <v>191</v>
      </c>
      <c r="B50" s="222" t="s">
        <v>192</v>
      </c>
      <c r="C50" s="241">
        <v>2</v>
      </c>
      <c r="D50" s="242">
        <v>2</v>
      </c>
      <c r="E50" s="222"/>
    </row>
    <row r="51" spans="1:5" ht="12.75">
      <c r="A51" s="240" t="s">
        <v>193</v>
      </c>
      <c r="B51" s="222" t="s">
        <v>194</v>
      </c>
      <c r="C51" s="241">
        <v>2</v>
      </c>
      <c r="D51" s="242">
        <v>2</v>
      </c>
      <c r="E51" s="222"/>
    </row>
    <row r="52" spans="1:5" ht="12.75">
      <c r="A52" s="240" t="s">
        <v>195</v>
      </c>
      <c r="B52" s="222" t="s">
        <v>196</v>
      </c>
      <c r="C52" s="241">
        <v>2</v>
      </c>
      <c r="D52" s="242">
        <v>2</v>
      </c>
      <c r="E52" s="222"/>
    </row>
    <row r="53" spans="1:5" ht="12.75">
      <c r="A53" s="240" t="s">
        <v>197</v>
      </c>
      <c r="B53" s="222" t="s">
        <v>198</v>
      </c>
      <c r="C53" s="241">
        <v>2</v>
      </c>
      <c r="D53" s="242">
        <v>2</v>
      </c>
      <c r="E53" s="222"/>
    </row>
    <row r="54" spans="1:5" ht="12.75">
      <c r="A54" s="240" t="s">
        <v>199</v>
      </c>
      <c r="B54" s="222" t="s">
        <v>200</v>
      </c>
      <c r="C54" s="241">
        <v>2</v>
      </c>
      <c r="D54" s="242">
        <v>3</v>
      </c>
      <c r="E54" s="222"/>
    </row>
    <row r="55" spans="1:5" ht="12.75">
      <c r="A55" s="244" t="s">
        <v>207</v>
      </c>
      <c r="B55" s="260" t="s">
        <v>208</v>
      </c>
      <c r="C55" s="261">
        <v>2</v>
      </c>
      <c r="D55" s="262">
        <v>2</v>
      </c>
      <c r="E55" s="263"/>
    </row>
    <row r="56" spans="1:5" ht="12.75">
      <c r="A56" s="244" t="s">
        <v>209</v>
      </c>
      <c r="B56" s="260" t="s">
        <v>110</v>
      </c>
      <c r="C56" s="261">
        <v>2</v>
      </c>
      <c r="D56" s="262">
        <v>2</v>
      </c>
      <c r="E56" s="263"/>
    </row>
    <row r="57" spans="1:5" ht="36">
      <c r="A57" s="244" t="s">
        <v>210</v>
      </c>
      <c r="B57" s="245" t="s">
        <v>211</v>
      </c>
      <c r="C57" s="261">
        <v>3</v>
      </c>
      <c r="D57" s="262">
        <v>2</v>
      </c>
      <c r="E57" s="264" t="s">
        <v>212</v>
      </c>
    </row>
    <row r="58" spans="1:5" ht="36">
      <c r="A58" s="244" t="s">
        <v>213</v>
      </c>
      <c r="B58" s="245" t="s">
        <v>214</v>
      </c>
      <c r="C58" s="261">
        <v>3</v>
      </c>
      <c r="D58" s="262">
        <v>2</v>
      </c>
      <c r="E58" s="264" t="s">
        <v>212</v>
      </c>
    </row>
    <row r="59" spans="1:5" ht="12.75">
      <c r="A59" s="265" t="s">
        <v>215</v>
      </c>
      <c r="B59" s="245" t="s">
        <v>216</v>
      </c>
      <c r="C59" s="266">
        <v>3</v>
      </c>
      <c r="D59" s="267">
        <v>2</v>
      </c>
      <c r="E59" s="268" t="s">
        <v>217</v>
      </c>
    </row>
    <row r="60" spans="1:5" ht="13.5" thickBot="1">
      <c r="A60" s="269" t="s">
        <v>218</v>
      </c>
      <c r="B60" s="249" t="s">
        <v>219</v>
      </c>
      <c r="C60" s="270">
        <v>2</v>
      </c>
      <c r="D60" s="271">
        <v>2</v>
      </c>
      <c r="E60" s="272" t="s">
        <v>217</v>
      </c>
    </row>
    <row r="61" spans="1:5" ht="12.75">
      <c r="A61" s="274"/>
      <c r="B61" s="275" t="s">
        <v>223</v>
      </c>
      <c r="C61" s="276">
        <v>2</v>
      </c>
      <c r="D61" s="276">
        <v>3</v>
      </c>
      <c r="E61" s="277"/>
    </row>
    <row r="62" spans="1:5" ht="12.75">
      <c r="A62" s="274"/>
      <c r="B62" s="275" t="s">
        <v>224</v>
      </c>
      <c r="C62" s="276">
        <v>2</v>
      </c>
      <c r="D62" s="276">
        <v>3</v>
      </c>
      <c r="E62" s="277"/>
    </row>
    <row r="63" spans="1:5" ht="12.75">
      <c r="A63" s="274"/>
      <c r="B63" s="275" t="s">
        <v>225</v>
      </c>
      <c r="C63" s="276">
        <v>2</v>
      </c>
      <c r="D63" s="276">
        <v>3</v>
      </c>
      <c r="E63" s="277"/>
    </row>
    <row r="64" spans="1:5" ht="12.75">
      <c r="A64" s="274"/>
      <c r="B64" s="275" t="s">
        <v>226</v>
      </c>
      <c r="C64" s="278">
        <v>2</v>
      </c>
      <c r="D64" s="278">
        <v>3</v>
      </c>
      <c r="E64" s="277"/>
    </row>
    <row r="65" spans="1:5" ht="12.75">
      <c r="A65" s="279"/>
      <c r="B65" s="280" t="s">
        <v>227</v>
      </c>
      <c r="C65" s="281">
        <v>2</v>
      </c>
      <c r="D65" s="281">
        <v>3</v>
      </c>
      <c r="E65" s="282"/>
    </row>
    <row r="66" spans="1:5" ht="13.5" thickBot="1">
      <c r="A66" s="285"/>
      <c r="B66" s="283" t="s">
        <v>228</v>
      </c>
      <c r="C66" s="284">
        <v>2</v>
      </c>
      <c r="D66" s="284">
        <v>3</v>
      </c>
      <c r="E66" s="286"/>
    </row>
    <row r="67" spans="1:6" ht="30.75" customHeight="1">
      <c r="A67" s="297"/>
      <c r="B67" s="275" t="s">
        <v>230</v>
      </c>
      <c r="C67" s="278">
        <v>2</v>
      </c>
      <c r="D67" s="278">
        <v>3</v>
      </c>
      <c r="E67" s="298"/>
      <c r="F67" s="299"/>
    </row>
    <row r="68" spans="1:6" ht="30.75" customHeight="1">
      <c r="A68" s="297"/>
      <c r="B68" s="275" t="s">
        <v>231</v>
      </c>
      <c r="C68" s="278">
        <v>2</v>
      </c>
      <c r="D68" s="278">
        <v>3</v>
      </c>
      <c r="E68" s="298"/>
      <c r="F68" s="299"/>
    </row>
    <row r="69" spans="1:6" ht="30.75" customHeight="1">
      <c r="A69" s="297"/>
      <c r="B69" s="275" t="s">
        <v>232</v>
      </c>
      <c r="C69" s="278">
        <v>2</v>
      </c>
      <c r="D69" s="278">
        <v>3</v>
      </c>
      <c r="E69" s="298"/>
      <c r="F69" s="299"/>
    </row>
    <row r="70" spans="1:6" ht="30.75" customHeight="1">
      <c r="A70" s="297"/>
      <c r="B70" s="275" t="s">
        <v>233</v>
      </c>
      <c r="C70" s="278">
        <v>2</v>
      </c>
      <c r="D70" s="278">
        <v>3</v>
      </c>
      <c r="E70" s="298"/>
      <c r="F70" s="299"/>
    </row>
    <row r="71" spans="1:6" ht="30.75" customHeight="1">
      <c r="A71" s="297"/>
      <c r="B71" s="275" t="s">
        <v>234</v>
      </c>
      <c r="C71" s="278">
        <v>2</v>
      </c>
      <c r="D71" s="278">
        <v>3</v>
      </c>
      <c r="E71" s="298"/>
      <c r="F71" s="299"/>
    </row>
    <row r="72" spans="1:6" ht="30.75" customHeight="1">
      <c r="A72" s="297"/>
      <c r="B72" s="275" t="s">
        <v>235</v>
      </c>
      <c r="C72" s="278">
        <v>2</v>
      </c>
      <c r="D72" s="278">
        <v>3</v>
      </c>
      <c r="E72" s="298"/>
      <c r="F72" s="299"/>
    </row>
    <row r="73" spans="1:6" ht="30.75" customHeight="1">
      <c r="A73" s="297"/>
      <c r="B73" s="275" t="s">
        <v>236</v>
      </c>
      <c r="C73" s="278">
        <v>2</v>
      </c>
      <c r="D73" s="278">
        <v>3</v>
      </c>
      <c r="E73" s="298"/>
      <c r="F73" s="299"/>
    </row>
    <row r="74" spans="1:6" ht="30.75" customHeight="1">
      <c r="A74" s="297"/>
      <c r="B74" s="275" t="s">
        <v>237</v>
      </c>
      <c r="C74" s="278">
        <v>2</v>
      </c>
      <c r="D74" s="278">
        <v>3</v>
      </c>
      <c r="E74" s="298"/>
      <c r="F74" s="299"/>
    </row>
    <row r="75" spans="1:5" ht="12.75">
      <c r="A75" s="302"/>
      <c r="B75" s="301" t="s">
        <v>238</v>
      </c>
      <c r="C75" s="278">
        <v>2</v>
      </c>
      <c r="D75" s="278">
        <v>3</v>
      </c>
      <c r="E75" s="300"/>
    </row>
    <row r="76" spans="1:5" ht="12.75">
      <c r="A76" s="302"/>
      <c r="B76" s="301" t="s">
        <v>241</v>
      </c>
      <c r="C76" s="278">
        <v>2</v>
      </c>
      <c r="D76" s="278">
        <v>3</v>
      </c>
      <c r="E76" s="300"/>
    </row>
  </sheetData>
  <mergeCells count="1">
    <mergeCell ref="A1:C1"/>
  </mergeCells>
  <printOptions/>
  <pageMargins left="0.75" right="0.75" top="1" bottom="1" header="0.5" footer="0.5"/>
  <pageSetup fitToHeight="1" fitToWidth="1" horizontalDpi="600" verticalDpi="6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anya</dc:creator>
  <cp:keywords/>
  <dc:description/>
  <cp:lastModifiedBy>BMF-KGK</cp:lastModifiedBy>
  <cp:lastPrinted>2003-06-26T16:30:04Z</cp:lastPrinted>
  <dcterms:created xsi:type="dcterms:W3CDTF">2003-06-10T15:19:07Z</dcterms:created>
  <dcterms:modified xsi:type="dcterms:W3CDTF">2006-11-10T12:41:55Z</dcterms:modified>
  <cp:category/>
  <cp:version/>
  <cp:contentType/>
  <cp:contentStatus/>
</cp:coreProperties>
</file>