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https://obudaiegyetem-my.sharepoint.com/personal/forgacs_anita_uni-obuda_hu/Documents/Anita dokumenumok/közös dokumentumok/F TANTERV/JAVÍTOTT ÖSSZES HÁLÓ/"/>
    </mc:Choice>
  </mc:AlternateContent>
  <xr:revisionPtr revIDLastSave="2" documentId="13_ncr:1_{913D55D1-C32F-4BDD-81B1-A8C1A4260B47}" xr6:coauthVersionLast="47" xr6:coauthVersionMax="47" xr10:uidLastSave="{C4459721-B0E5-4B4F-8ACE-5B8581373C04}"/>
  <bookViews>
    <workbookView xWindow="-120" yWindow="-120" windowWidth="29040" windowHeight="15840" xr2:uid="{00000000-000D-0000-FFFF-FFFF00000000}"/>
  </bookViews>
  <sheets>
    <sheet name="nappali" sheetId="1" r:id="rId1"/>
  </sheets>
  <definedNames>
    <definedName name="_xlnm._FilterDatabase" localSheetId="0" hidden="1">nappali!$G$6:$Z$46</definedName>
    <definedName name="_xlnm.Print_Area" localSheetId="0">nappali!$A$1:$AF$56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1" i="1" l="1"/>
  <c r="E44" i="1"/>
  <c r="M33" i="1" l="1"/>
  <c r="Z33" i="1"/>
  <c r="U33" i="1"/>
  <c r="W33" i="1"/>
  <c r="V33" i="1"/>
  <c r="Q33" i="1"/>
  <c r="R33" i="1"/>
  <c r="AA40" i="1"/>
  <c r="AB40" i="1"/>
  <c r="AC40" i="1"/>
  <c r="AD40" i="1"/>
  <c r="Z15" i="1"/>
  <c r="X15" i="1"/>
  <c r="W15" i="1"/>
  <c r="V15" i="1"/>
  <c r="U15" i="1"/>
  <c r="S15" i="1"/>
  <c r="R15" i="1"/>
  <c r="Q15" i="1"/>
  <c r="P15" i="1"/>
  <c r="M15" i="1"/>
  <c r="L15" i="1"/>
  <c r="F32" i="1"/>
  <c r="E32" i="1"/>
  <c r="F31" i="1"/>
  <c r="E31" i="1"/>
  <c r="F30" i="1"/>
  <c r="E30" i="1"/>
  <c r="F29" i="1"/>
  <c r="F22" i="1"/>
  <c r="F27" i="1"/>
  <c r="E50" i="1"/>
  <c r="O43" i="1" l="1"/>
  <c r="J43" i="1"/>
  <c r="Y42" i="1"/>
  <c r="Y45" i="1" s="1"/>
  <c r="T42" i="1"/>
  <c r="T45" i="1" s="1"/>
  <c r="O42" i="1"/>
  <c r="J42" i="1"/>
  <c r="F36" i="1"/>
  <c r="E36" i="1"/>
  <c r="F35" i="1"/>
  <c r="E35" i="1"/>
  <c r="F34" i="1"/>
  <c r="E34" i="1"/>
  <c r="X33" i="1"/>
  <c r="S33" i="1"/>
  <c r="P33" i="1"/>
  <c r="N33" i="1"/>
  <c r="L33" i="1"/>
  <c r="K33" i="1"/>
  <c r="I33" i="1"/>
  <c r="H33" i="1"/>
  <c r="G33" i="1"/>
  <c r="F28" i="1"/>
  <c r="E28" i="1"/>
  <c r="E27" i="1"/>
  <c r="F26" i="1"/>
  <c r="E26" i="1"/>
  <c r="F25" i="1"/>
  <c r="E25" i="1"/>
  <c r="F24" i="1"/>
  <c r="E24" i="1"/>
  <c r="F23" i="1"/>
  <c r="E23" i="1"/>
  <c r="E22" i="1"/>
  <c r="F21" i="1"/>
  <c r="E21" i="1"/>
  <c r="F20" i="1"/>
  <c r="E20" i="1"/>
  <c r="F19" i="1"/>
  <c r="E19" i="1"/>
  <c r="F18" i="1"/>
  <c r="E18" i="1"/>
  <c r="F17" i="1"/>
  <c r="E17" i="1"/>
  <c r="F16" i="1"/>
  <c r="E16" i="1"/>
  <c r="N15" i="1"/>
  <c r="K15" i="1"/>
  <c r="I15" i="1"/>
  <c r="H15" i="1"/>
  <c r="G15" i="1"/>
  <c r="F14" i="1"/>
  <c r="E14" i="1"/>
  <c r="E13" i="1"/>
  <c r="F12" i="1"/>
  <c r="E12" i="1"/>
  <c r="F11" i="1"/>
  <c r="E11" i="1"/>
  <c r="F10" i="1"/>
  <c r="E10" i="1"/>
  <c r="E9" i="1"/>
  <c r="Z8" i="1"/>
  <c r="Z40" i="1" s="1"/>
  <c r="X8" i="1"/>
  <c r="W8" i="1"/>
  <c r="W40" i="1" s="1"/>
  <c r="V8" i="1"/>
  <c r="V40" i="1" s="1"/>
  <c r="U8" i="1"/>
  <c r="U40" i="1" s="1"/>
  <c r="S8" i="1"/>
  <c r="R8" i="1"/>
  <c r="R40" i="1" s="1"/>
  <c r="Q8" i="1"/>
  <c r="Q40" i="1" s="1"/>
  <c r="P8" i="1"/>
  <c r="P40" i="1" s="1"/>
  <c r="N8" i="1"/>
  <c r="M8" i="1"/>
  <c r="M40" i="1" s="1"/>
  <c r="L8" i="1"/>
  <c r="L40" i="1" s="1"/>
  <c r="K8" i="1"/>
  <c r="I8" i="1"/>
  <c r="H8" i="1"/>
  <c r="G8" i="1"/>
  <c r="O45" i="1" l="1"/>
  <c r="J45" i="1"/>
  <c r="G40" i="1"/>
  <c r="E15" i="1"/>
  <c r="X40" i="1"/>
  <c r="F15" i="1"/>
  <c r="E8" i="1"/>
  <c r="H40" i="1"/>
  <c r="F8" i="1"/>
  <c r="F40" i="1" s="1"/>
  <c r="E33" i="1"/>
  <c r="N40" i="1"/>
  <c r="I40" i="1"/>
  <c r="S40" i="1"/>
  <c r="K40" i="1"/>
  <c r="E45" i="1" l="1"/>
  <c r="E40" i="1"/>
</calcChain>
</file>

<file path=xl/sharedStrings.xml><?xml version="1.0" encoding="utf-8"?>
<sst xmlns="http://schemas.openxmlformats.org/spreadsheetml/2006/main" count="212" uniqueCount="125">
  <si>
    <t xml:space="preserve">MINTATANTERV </t>
  </si>
  <si>
    <t xml:space="preserve">Vállalkozásfejlesztés MSc mesterszak </t>
  </si>
  <si>
    <t>Levelező tagozat</t>
  </si>
  <si>
    <t xml:space="preserve"> havi óraszámokkal (ea, tgy., l.); követelményekkel (k.); kreditekkel (kr.)</t>
  </si>
  <si>
    <t>Kód</t>
  </si>
  <si>
    <t xml:space="preserve">havi össz. </t>
  </si>
  <si>
    <t>Félévek</t>
  </si>
  <si>
    <t>Előtanulmány</t>
  </si>
  <si>
    <t>óra</t>
  </si>
  <si>
    <t>kr.</t>
  </si>
  <si>
    <t>Őszi</t>
  </si>
  <si>
    <t>Tavaszi</t>
  </si>
  <si>
    <t>ea</t>
  </si>
  <si>
    <t>tgy</t>
  </si>
  <si>
    <t>l</t>
  </si>
  <si>
    <t>k</t>
  </si>
  <si>
    <t>kr</t>
  </si>
  <si>
    <t>A</t>
  </si>
  <si>
    <t>Alapozó tárgyak</t>
  </si>
  <si>
    <t>tárgy</t>
  </si>
  <si>
    <t>1.</t>
  </si>
  <si>
    <t>GMXVU2VMLF</t>
  </si>
  <si>
    <t>Vállalkozások üzleti és stratégiai tervezése</t>
  </si>
  <si>
    <t>v</t>
  </si>
  <si>
    <t>2.</t>
  </si>
  <si>
    <t>GKEVK1VMLF</t>
  </si>
  <si>
    <t>Vállalkozások költségvetési kapcsolatai</t>
  </si>
  <si>
    <t>blended</t>
  </si>
  <si>
    <t>3.</t>
  </si>
  <si>
    <t>GUEAP2VMLF</t>
  </si>
  <si>
    <t>Alkalmazott  piackutatás</t>
  </si>
  <si>
    <t>é</t>
  </si>
  <si>
    <t>4.</t>
  </si>
  <si>
    <t>GMEIM1VMLF</t>
  </si>
  <si>
    <t>Innovációmenedzsment</t>
  </si>
  <si>
    <t>5.</t>
  </si>
  <si>
    <t>GKXPE1VMLF</t>
  </si>
  <si>
    <t>Pénzügyi elemzés</t>
  </si>
  <si>
    <t>6.</t>
  </si>
  <si>
    <t>GMECR1VMLF</t>
  </si>
  <si>
    <t>CRM és adatbázis kezelés</t>
  </si>
  <si>
    <t>B</t>
  </si>
  <si>
    <t>Szakmai törzsanyag</t>
  </si>
  <si>
    <t>7.</t>
  </si>
  <si>
    <t>GKEPM2VMLF</t>
  </si>
  <si>
    <t>Innovációs projektek menedzselése</t>
  </si>
  <si>
    <t>8.</t>
  </si>
  <si>
    <t>GKEVF2VMLF</t>
  </si>
  <si>
    <t>Vállalkozásfinanszírozás és digitális pénzügyek</t>
  </si>
  <si>
    <t>9.</t>
  </si>
  <si>
    <t>GMETM2VMLF</t>
  </si>
  <si>
    <t>Tudásmenedzsment</t>
  </si>
  <si>
    <t>Vállalalti stratégia</t>
  </si>
  <si>
    <t>10.</t>
  </si>
  <si>
    <t>GUEUM2VMLF</t>
  </si>
  <si>
    <t>Üzleti és marketingkommunikáció</t>
  </si>
  <si>
    <t>11.</t>
  </si>
  <si>
    <t>GUEMS2VMLF</t>
  </si>
  <si>
    <t>Marketingstratégiai tervezés a gyakorlatban</t>
  </si>
  <si>
    <t>Vállalkozás innováció</t>
  </si>
  <si>
    <t>12.</t>
  </si>
  <si>
    <t>GMEUI1VMLF</t>
  </si>
  <si>
    <t>Üzleti intelligencia alkalmazások</t>
  </si>
  <si>
    <t>13.</t>
  </si>
  <si>
    <t>GVXUG1VMLF</t>
  </si>
  <si>
    <t>Üzleti gazdaságtan</t>
  </si>
  <si>
    <t>14.</t>
  </si>
  <si>
    <t>GUXKM1VMLF</t>
  </si>
  <si>
    <t>Krízismenedzsment és válságkommunikáció</t>
  </si>
  <si>
    <t>15.</t>
  </si>
  <si>
    <t>GKEPU1VMLF</t>
  </si>
  <si>
    <t>Projektek üzleti előkészítése</t>
  </si>
  <si>
    <t>16.</t>
  </si>
  <si>
    <t>GKETJ1VMLF</t>
  </si>
  <si>
    <t>Társasági jog</t>
  </si>
  <si>
    <t>17.</t>
  </si>
  <si>
    <t>GVEGN1VMLF</t>
  </si>
  <si>
    <t xml:space="preserve">Globalizáció és nemzetközi stratégiák </t>
  </si>
  <si>
    <t>18.</t>
  </si>
  <si>
    <t>GMXUS1VMLF</t>
  </si>
  <si>
    <t>Gyakorlati üzleti szimuláció </t>
  </si>
  <si>
    <t>19.</t>
  </si>
  <si>
    <t>GUXSF1VMLF</t>
  </si>
  <si>
    <t xml:space="preserve">Szervezetfejlesztés gyakorlata </t>
  </si>
  <si>
    <t>Vállalati stratégia</t>
  </si>
  <si>
    <t>20.</t>
  </si>
  <si>
    <t>GKXML2VMLF</t>
  </si>
  <si>
    <t>Marketinglogisztika és ellátásilánc menedzsment</t>
  </si>
  <si>
    <t>GKEIF2VMLF</t>
  </si>
  <si>
    <t>Innovációs folyamatok finanszírozása</t>
  </si>
  <si>
    <t>GUEIM1VMLF</t>
  </si>
  <si>
    <t>Innovációmarketing</t>
  </si>
  <si>
    <t>GUEFM2VMLF</t>
  </si>
  <si>
    <t>Fogyasztói és vásárlói magatartás</t>
  </si>
  <si>
    <t>G_V___VMLF</t>
  </si>
  <si>
    <t>Szabadon választható tárgy*</t>
  </si>
  <si>
    <t>21.</t>
  </si>
  <si>
    <t>Szabadon választható tárgy I.</t>
  </si>
  <si>
    <t>22.</t>
  </si>
  <si>
    <t>Szabadon választható tárgy II.</t>
  </si>
  <si>
    <t>25.</t>
  </si>
  <si>
    <t>GVDSD1VMLF</t>
  </si>
  <si>
    <t>Diplomamunka I.</t>
  </si>
  <si>
    <t>27.</t>
  </si>
  <si>
    <t>GVDSD2VMLF</t>
  </si>
  <si>
    <t>Diplomamunka II.</t>
  </si>
  <si>
    <t xml:space="preserve">Testnevelés I. </t>
  </si>
  <si>
    <t>h</t>
  </si>
  <si>
    <t>Testnevelés II.</t>
  </si>
  <si>
    <t>Összesen</t>
  </si>
  <si>
    <t>szigorlat (s)</t>
  </si>
  <si>
    <t>vizsga (v)</t>
  </si>
  <si>
    <t>évközi teljesítmény (é)</t>
  </si>
  <si>
    <t>háromfokozatú értékelés (h)</t>
  </si>
  <si>
    <t>Összes követelmény</t>
  </si>
  <si>
    <t>Záróvizsga:</t>
  </si>
  <si>
    <t>e</t>
  </si>
  <si>
    <t>gy</t>
  </si>
  <si>
    <t xml:space="preserve">Komplex szakmai kérdéssor </t>
  </si>
  <si>
    <t>23.</t>
  </si>
  <si>
    <t>24.</t>
  </si>
  <si>
    <t>26.</t>
  </si>
  <si>
    <t>28.</t>
  </si>
  <si>
    <t>Vállalkozásfejlesztés mesterszak</t>
  </si>
  <si>
    <t>29.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</si>
</sst>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"/>
  </numFmts>
  <fonts count="15" x14ac:knownFonts="1">
    <font>
      <sz val="10"/>
      <name val="Arial"/>
      <family val="2"/>
    </font>
    <font>
      <b/>
      <sz val="14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i/>
      <sz val="8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b/>
      <sz val="10"/>
      <name val="Arial"/>
      <family val="2"/>
      <charset val="238"/>
    </font>
    <font>
      <b/>
      <i/>
      <sz val="8"/>
      <name val="Arial"/>
      <family val="2"/>
      <charset val="238"/>
    </font>
    <font>
      <b/>
      <sz val="7"/>
      <name val="Arial"/>
      <family val="2"/>
      <charset val="238"/>
    </font>
    <font>
      <b/>
      <strike/>
      <sz val="8"/>
      <name val="Arial"/>
      <family val="2"/>
      <charset val="238"/>
    </font>
    <font>
      <sz val="12"/>
      <name val="Symbol"/>
      <family val="1"/>
      <charset val="238"/>
    </font>
    <font>
      <sz val="8"/>
      <color rgb="FF00000A"/>
      <name val="Arial"/>
      <family val="2"/>
      <charset val="238"/>
    </font>
    <font>
      <sz val="8"/>
      <name val="Arial"/>
      <family val="2"/>
    </font>
    <font>
      <i/>
      <sz val="8"/>
      <name val="Arial"/>
      <family val="2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hair">
        <color indexed="64"/>
      </bottom>
      <diagonal/>
    </border>
    <border>
      <left style="thin">
        <color indexed="8"/>
      </left>
      <right/>
      <top style="thin">
        <color indexed="8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64"/>
      </bottom>
      <diagonal/>
    </border>
    <border>
      <left/>
      <right style="thin">
        <color indexed="8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</borders>
  <cellStyleXfs count="1">
    <xf numFmtId="0" fontId="0" fillId="0" borderId="0"/>
  </cellStyleXfs>
  <cellXfs count="154">
    <xf numFmtId="0" fontId="0" fillId="0" borderId="0" xfId="0"/>
    <xf numFmtId="0" fontId="2" fillId="0" borderId="0" xfId="0" applyFont="1"/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6" fillId="0" borderId="5" xfId="0" applyFont="1" applyBorder="1" applyAlignment="1">
      <alignment horizontal="center" wrapText="1"/>
    </xf>
    <xf numFmtId="0" fontId="6" fillId="0" borderId="18" xfId="0" applyFont="1" applyBorder="1"/>
    <xf numFmtId="0" fontId="6" fillId="0" borderId="20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6" fillId="0" borderId="22" xfId="0" applyFont="1" applyBorder="1" applyAlignment="1">
      <alignment horizontal="center"/>
    </xf>
    <xf numFmtId="0" fontId="6" fillId="0" borderId="23" xfId="0" applyFont="1" applyBorder="1" applyAlignment="1">
      <alignment horizontal="center"/>
    </xf>
    <xf numFmtId="0" fontId="9" fillId="0" borderId="23" xfId="0" applyFont="1" applyBorder="1"/>
    <xf numFmtId="0" fontId="9" fillId="0" borderId="23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5" fillId="0" borderId="18" xfId="0" applyFont="1" applyBorder="1"/>
    <xf numFmtId="0" fontId="5" fillId="0" borderId="20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6" fillId="0" borderId="24" xfId="0" applyFont="1" applyBorder="1" applyAlignment="1">
      <alignment horizontal="center"/>
    </xf>
    <xf numFmtId="0" fontId="9" fillId="0" borderId="25" xfId="0" applyFont="1" applyBorder="1"/>
    <xf numFmtId="0" fontId="6" fillId="0" borderId="25" xfId="0" applyFont="1" applyBorder="1" applyAlignment="1">
      <alignment horizontal="center"/>
    </xf>
    <xf numFmtId="0" fontId="6" fillId="0" borderId="26" xfId="0" applyFont="1" applyBorder="1" applyAlignment="1">
      <alignment horizontal="center"/>
    </xf>
    <xf numFmtId="0" fontId="5" fillId="0" borderId="18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/>
    </xf>
    <xf numFmtId="0" fontId="6" fillId="0" borderId="28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9" fillId="0" borderId="5" xfId="0" applyFont="1" applyBorder="1"/>
    <xf numFmtId="0" fontId="6" fillId="0" borderId="12" xfId="0" applyFont="1" applyBorder="1" applyAlignment="1">
      <alignment horizontal="center"/>
    </xf>
    <xf numFmtId="0" fontId="6" fillId="0" borderId="29" xfId="0" applyFont="1" applyBorder="1" applyAlignment="1">
      <alignment horizontal="center"/>
    </xf>
    <xf numFmtId="0" fontId="6" fillId="0" borderId="30" xfId="0" applyFont="1" applyBorder="1" applyAlignment="1">
      <alignment horizontal="center"/>
    </xf>
    <xf numFmtId="0" fontId="6" fillId="0" borderId="23" xfId="0" applyFont="1" applyBorder="1" applyAlignment="1">
      <alignment horizontal="center" wrapText="1"/>
    </xf>
    <xf numFmtId="0" fontId="10" fillId="0" borderId="2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23" xfId="0" applyFont="1" applyBorder="1"/>
    <xf numFmtId="0" fontId="6" fillId="0" borderId="25" xfId="0" applyFont="1" applyBorder="1" applyAlignment="1">
      <alignment horizontal="center" wrapText="1"/>
    </xf>
    <xf numFmtId="0" fontId="7" fillId="0" borderId="23" xfId="0" applyFont="1" applyBorder="1"/>
    <xf numFmtId="0" fontId="6" fillId="0" borderId="2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9" fillId="0" borderId="25" xfId="0" applyFont="1" applyBorder="1" applyAlignment="1">
      <alignment wrapText="1"/>
    </xf>
    <xf numFmtId="164" fontId="6" fillId="0" borderId="25" xfId="0" applyNumberFormat="1" applyFont="1" applyBorder="1" applyAlignment="1">
      <alignment horizontal="center" wrapText="1"/>
    </xf>
    <xf numFmtId="0" fontId="6" fillId="0" borderId="2" xfId="0" applyFont="1" applyBorder="1" applyAlignment="1">
      <alignment horizontal="center" wrapText="1"/>
    </xf>
    <xf numFmtId="0" fontId="6" fillId="0" borderId="31" xfId="0" applyFont="1" applyBorder="1" applyAlignment="1">
      <alignment horizontal="center"/>
    </xf>
    <xf numFmtId="0" fontId="6" fillId="0" borderId="32" xfId="0" applyFont="1" applyBorder="1" applyAlignment="1">
      <alignment horizontal="center"/>
    </xf>
    <xf numFmtId="0" fontId="6" fillId="0" borderId="33" xfId="0" applyFont="1" applyBorder="1" applyAlignment="1">
      <alignment horizontal="center"/>
    </xf>
    <xf numFmtId="0" fontId="6" fillId="0" borderId="34" xfId="0" applyFont="1" applyBorder="1" applyAlignment="1">
      <alignment horizontal="center"/>
    </xf>
    <xf numFmtId="0" fontId="9" fillId="0" borderId="12" xfId="0" applyFont="1" applyBorder="1"/>
    <xf numFmtId="0" fontId="6" fillId="0" borderId="0" xfId="0" applyFont="1" applyAlignment="1">
      <alignment horizontal="center"/>
    </xf>
    <xf numFmtId="0" fontId="6" fillId="0" borderId="0" xfId="0" applyFont="1"/>
    <xf numFmtId="0" fontId="7" fillId="0" borderId="0" xfId="0" applyFont="1"/>
    <xf numFmtId="0" fontId="6" fillId="0" borderId="18" xfId="0" applyFont="1" applyBorder="1" applyAlignment="1">
      <alignment vertical="center"/>
    </xf>
    <xf numFmtId="0" fontId="2" fillId="0" borderId="18" xfId="0" applyFont="1" applyBorder="1"/>
    <xf numFmtId="0" fontId="6" fillId="0" borderId="18" xfId="0" applyFont="1" applyBorder="1" applyAlignment="1">
      <alignment horizontal="center" vertical="center"/>
    </xf>
    <xf numFmtId="0" fontId="5" fillId="0" borderId="18" xfId="0" applyFont="1" applyBorder="1" applyAlignment="1">
      <alignment vertical="center"/>
    </xf>
    <xf numFmtId="0" fontId="5" fillId="0" borderId="0" xfId="0" applyFont="1"/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9" fillId="0" borderId="23" xfId="0" applyFont="1" applyBorder="1" applyAlignment="1">
      <alignment horizontal="center" wrapText="1"/>
    </xf>
    <xf numFmtId="0" fontId="9" fillId="0" borderId="33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9" fillId="0" borderId="0" xfId="0" applyFont="1"/>
    <xf numFmtId="0" fontId="5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12" fillId="0" borderId="0" xfId="0" applyFont="1"/>
    <xf numFmtId="0" fontId="13" fillId="0" borderId="18" xfId="0" applyFont="1" applyBorder="1"/>
    <xf numFmtId="0" fontId="13" fillId="0" borderId="18" xfId="0" applyFont="1" applyBorder="1" applyAlignment="1">
      <alignment horizontal="center" vertical="center"/>
    </xf>
    <xf numFmtId="0" fontId="14" fillId="0" borderId="18" xfId="0" applyFont="1" applyBorder="1" applyAlignment="1">
      <alignment horizontal="center"/>
    </xf>
    <xf numFmtId="0" fontId="14" fillId="0" borderId="19" xfId="0" applyFont="1" applyBorder="1" applyAlignment="1">
      <alignment horizontal="center"/>
    </xf>
    <xf numFmtId="0" fontId="13" fillId="0" borderId="20" xfId="0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0" fontId="6" fillId="0" borderId="18" xfId="0" applyFont="1" applyBorder="1" applyAlignment="1">
      <alignment wrapText="1"/>
    </xf>
    <xf numFmtId="0" fontId="4" fillId="0" borderId="20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4" fillId="0" borderId="18" xfId="0" applyFont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/>
    </xf>
    <xf numFmtId="0" fontId="6" fillId="0" borderId="36" xfId="0" applyFont="1" applyBorder="1" applyAlignment="1">
      <alignment horizontal="center"/>
    </xf>
    <xf numFmtId="0" fontId="8" fillId="0" borderId="37" xfId="0" applyFont="1" applyBorder="1" applyAlignment="1">
      <alignment horizontal="center"/>
    </xf>
    <xf numFmtId="0" fontId="8" fillId="0" borderId="38" xfId="0" applyFont="1" applyBorder="1" applyAlignment="1">
      <alignment horizontal="center"/>
    </xf>
    <xf numFmtId="0" fontId="8" fillId="0" borderId="20" xfId="0" applyFont="1" applyBorder="1" applyAlignment="1">
      <alignment horizontal="center" vertical="center"/>
    </xf>
    <xf numFmtId="0" fontId="8" fillId="0" borderId="39" xfId="0" applyFont="1" applyBorder="1" applyAlignment="1">
      <alignment horizontal="center"/>
    </xf>
    <xf numFmtId="0" fontId="14" fillId="0" borderId="15" xfId="0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4" fillId="0" borderId="42" xfId="0" applyFont="1" applyBorder="1" applyAlignment="1">
      <alignment horizontal="center"/>
    </xf>
    <xf numFmtId="0" fontId="14" fillId="0" borderId="17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41" xfId="0" applyFont="1" applyBorder="1"/>
    <xf numFmtId="0" fontId="5" fillId="0" borderId="18" xfId="0" applyFont="1" applyBorder="1" applyAlignment="1">
      <alignment vertical="center" wrapText="1"/>
    </xf>
    <xf numFmtId="0" fontId="6" fillId="0" borderId="41" xfId="0" applyFont="1" applyBorder="1"/>
    <xf numFmtId="0" fontId="5" fillId="0" borderId="41" xfId="0" applyFont="1" applyBorder="1" applyAlignment="1">
      <alignment vertical="center" wrapText="1"/>
    </xf>
    <xf numFmtId="0" fontId="5" fillId="0" borderId="41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6" fillId="0" borderId="36" xfId="0" applyFont="1" applyBorder="1"/>
    <xf numFmtId="0" fontId="5" fillId="0" borderId="43" xfId="0" applyFont="1" applyBorder="1"/>
    <xf numFmtId="0" fontId="5" fillId="0" borderId="36" xfId="0" applyFont="1" applyBorder="1"/>
    <xf numFmtId="0" fontId="5" fillId="0" borderId="36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/>
    </xf>
    <xf numFmtId="0" fontId="5" fillId="0" borderId="36" xfId="0" applyFont="1" applyBorder="1" applyAlignment="1">
      <alignment horizontal="center"/>
    </xf>
    <xf numFmtId="0" fontId="4" fillId="0" borderId="37" xfId="0" applyFont="1" applyBorder="1" applyAlignment="1">
      <alignment horizontal="center"/>
    </xf>
    <xf numFmtId="0" fontId="6" fillId="0" borderId="41" xfId="0" applyFont="1" applyBorder="1" applyAlignment="1">
      <alignment horizontal="center"/>
    </xf>
    <xf numFmtId="0" fontId="10" fillId="0" borderId="26" xfId="0" applyFont="1" applyBorder="1" applyAlignment="1">
      <alignment horizontal="center"/>
    </xf>
    <xf numFmtId="0" fontId="10" fillId="0" borderId="45" xfId="0" applyFont="1" applyBorder="1" applyAlignment="1">
      <alignment horizontal="center"/>
    </xf>
    <xf numFmtId="0" fontId="5" fillId="0" borderId="18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6" fillId="0" borderId="18" xfId="0" applyFont="1" applyBorder="1" applyAlignment="1">
      <alignment horizontal="left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 wrapText="1"/>
    </xf>
    <xf numFmtId="0" fontId="6" fillId="0" borderId="3" xfId="0" applyFont="1" applyBorder="1" applyAlignment="1">
      <alignment horizontal="center"/>
    </xf>
    <xf numFmtId="0" fontId="7" fillId="0" borderId="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70"/>
  <sheetViews>
    <sheetView tabSelected="1" view="pageBreakPreview" zoomScale="110" zoomScaleNormal="110" zoomScaleSheetLayoutView="110" workbookViewId="0">
      <selection activeCell="J10" sqref="J10"/>
    </sheetView>
  </sheetViews>
  <sheetFormatPr defaultColWidth="8.85546875" defaultRowHeight="12.75" x14ac:dyDescent="0.2"/>
  <cols>
    <col min="1" max="1" width="6.140625" style="1" customWidth="1"/>
    <col min="2" max="2" width="12" style="1" customWidth="1"/>
    <col min="3" max="3" width="50.42578125" style="1" customWidth="1"/>
    <col min="4" max="4" width="8.42578125" style="65" customWidth="1"/>
    <col min="5" max="6" width="5.42578125" style="65" customWidth="1"/>
    <col min="7" max="26" width="3.42578125" style="76" customWidth="1"/>
    <col min="27" max="29" width="0" style="51" hidden="1" customWidth="1"/>
    <col min="30" max="30" width="0" style="53" hidden="1" customWidth="1"/>
    <col min="31" max="31" width="4.28515625" style="53" customWidth="1"/>
    <col min="32" max="32" width="11.85546875" style="53" bestFit="1" customWidth="1"/>
    <col min="33" max="16384" width="8.85546875" style="1"/>
  </cols>
  <sheetData>
    <row r="1" spans="1:32" ht="18" x14ac:dyDescent="0.25">
      <c r="A1" s="138" t="s">
        <v>0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  <c r="R1" s="138"/>
      <c r="S1" s="138"/>
      <c r="T1" s="138"/>
      <c r="U1" s="138"/>
      <c r="V1" s="138"/>
      <c r="W1" s="138"/>
      <c r="X1" s="138"/>
      <c r="Y1" s="138"/>
      <c r="Z1" s="138"/>
      <c r="AA1" s="138"/>
      <c r="AB1" s="138"/>
      <c r="AC1" s="138"/>
      <c r="AD1" s="138"/>
      <c r="AE1" s="138"/>
      <c r="AF1" s="138"/>
    </row>
    <row r="2" spans="1:32" ht="15" x14ac:dyDescent="0.25">
      <c r="A2" s="139" t="s">
        <v>1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139"/>
      <c r="S2" s="139"/>
      <c r="T2" s="139"/>
      <c r="U2" s="139"/>
      <c r="V2" s="139"/>
      <c r="W2" s="139"/>
      <c r="X2" s="139"/>
      <c r="Y2" s="139"/>
      <c r="Z2" s="139"/>
      <c r="AA2" s="139"/>
      <c r="AB2" s="139"/>
      <c r="AC2" s="139"/>
      <c r="AD2" s="139"/>
      <c r="AE2" s="139"/>
      <c r="AF2" s="139"/>
    </row>
    <row r="3" spans="1:32" ht="15" customHeight="1" x14ac:dyDescent="0.25">
      <c r="A3" s="139" t="s">
        <v>2</v>
      </c>
      <c r="B3" s="139"/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39"/>
      <c r="Y3" s="139"/>
      <c r="Z3" s="139"/>
      <c r="AA3" s="139"/>
      <c r="AB3" s="139"/>
      <c r="AC3" s="139"/>
      <c r="AD3" s="139"/>
      <c r="AE3" s="139"/>
      <c r="AF3" s="139"/>
    </row>
    <row r="4" spans="1:32" x14ac:dyDescent="0.2">
      <c r="A4" s="140" t="s">
        <v>3</v>
      </c>
      <c r="B4" s="140"/>
      <c r="C4" s="140"/>
      <c r="D4" s="140"/>
      <c r="E4" s="140"/>
      <c r="F4" s="140"/>
      <c r="G4" s="140"/>
      <c r="H4" s="140"/>
      <c r="I4" s="140"/>
      <c r="J4" s="140"/>
      <c r="K4" s="140"/>
      <c r="L4" s="140"/>
      <c r="M4" s="140"/>
      <c r="N4" s="140"/>
      <c r="O4" s="140"/>
      <c r="P4" s="140"/>
      <c r="Q4" s="140"/>
      <c r="R4" s="140"/>
      <c r="S4" s="140"/>
      <c r="T4" s="140"/>
      <c r="U4" s="140"/>
      <c r="V4" s="140"/>
      <c r="W4" s="140"/>
      <c r="X4" s="140"/>
      <c r="Y4" s="140"/>
      <c r="Z4" s="140"/>
      <c r="AA4" s="140"/>
      <c r="AB4" s="140"/>
      <c r="AC4" s="140"/>
      <c r="AD4" s="140"/>
      <c r="AE4" s="140"/>
      <c r="AF4" s="140"/>
    </row>
    <row r="5" spans="1:32" ht="14.25" customHeight="1" x14ac:dyDescent="0.2">
      <c r="A5" s="141"/>
      <c r="B5" s="141" t="s">
        <v>4</v>
      </c>
      <c r="C5" s="2"/>
      <c r="D5" s="61"/>
      <c r="E5" s="143" t="s">
        <v>5</v>
      </c>
      <c r="F5" s="144"/>
      <c r="G5" s="145" t="s">
        <v>6</v>
      </c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6"/>
      <c r="AB5" s="147" t="s">
        <v>7</v>
      </c>
      <c r="AC5" s="148"/>
      <c r="AD5" s="147" t="s">
        <v>7</v>
      </c>
      <c r="AE5" s="149" t="s">
        <v>7</v>
      </c>
      <c r="AF5" s="149"/>
    </row>
    <row r="6" spans="1:32" x14ac:dyDescent="0.2">
      <c r="A6" s="141"/>
      <c r="B6" s="141"/>
      <c r="C6" s="2"/>
      <c r="D6" s="62"/>
      <c r="E6" s="150" t="s">
        <v>8</v>
      </c>
      <c r="F6" s="152" t="s">
        <v>9</v>
      </c>
      <c r="G6" s="136" t="s">
        <v>10</v>
      </c>
      <c r="H6" s="134"/>
      <c r="I6" s="134"/>
      <c r="J6" s="134"/>
      <c r="K6" s="135"/>
      <c r="L6" s="133" t="s">
        <v>11</v>
      </c>
      <c r="M6" s="134"/>
      <c r="N6" s="134"/>
      <c r="O6" s="134"/>
      <c r="P6" s="135"/>
      <c r="Q6" s="136" t="s">
        <v>10</v>
      </c>
      <c r="R6" s="134"/>
      <c r="S6" s="134"/>
      <c r="T6" s="134"/>
      <c r="U6" s="135"/>
      <c r="V6" s="133" t="s">
        <v>11</v>
      </c>
      <c r="W6" s="134"/>
      <c r="X6" s="134"/>
      <c r="Y6" s="134"/>
      <c r="Z6" s="135"/>
      <c r="AA6" s="146"/>
      <c r="AB6" s="147"/>
      <c r="AC6" s="148"/>
      <c r="AD6" s="147"/>
      <c r="AE6" s="149"/>
      <c r="AF6" s="149"/>
    </row>
    <row r="7" spans="1:32" x14ac:dyDescent="0.2">
      <c r="A7" s="142"/>
      <c r="B7" s="142"/>
      <c r="C7" s="3"/>
      <c r="D7" s="63"/>
      <c r="E7" s="151"/>
      <c r="F7" s="153"/>
      <c r="G7" s="4" t="s">
        <v>12</v>
      </c>
      <c r="H7" s="5" t="s">
        <v>13</v>
      </c>
      <c r="I7" s="6" t="s">
        <v>14</v>
      </c>
      <c r="J7" s="6" t="s">
        <v>15</v>
      </c>
      <c r="K7" s="7" t="s">
        <v>16</v>
      </c>
      <c r="L7" s="4" t="s">
        <v>12</v>
      </c>
      <c r="M7" s="5" t="s">
        <v>13</v>
      </c>
      <c r="N7" s="6" t="s">
        <v>14</v>
      </c>
      <c r="O7" s="6" t="s">
        <v>15</v>
      </c>
      <c r="P7" s="7" t="s">
        <v>16</v>
      </c>
      <c r="Q7" s="4" t="s">
        <v>12</v>
      </c>
      <c r="R7" s="5" t="s">
        <v>13</v>
      </c>
      <c r="S7" s="6" t="s">
        <v>14</v>
      </c>
      <c r="T7" s="6" t="s">
        <v>15</v>
      </c>
      <c r="U7" s="7" t="s">
        <v>16</v>
      </c>
      <c r="V7" s="4" t="s">
        <v>12</v>
      </c>
      <c r="W7" s="5" t="s">
        <v>13</v>
      </c>
      <c r="X7" s="6" t="s">
        <v>14</v>
      </c>
      <c r="Y7" s="6" t="s">
        <v>15</v>
      </c>
      <c r="Z7" s="7" t="s">
        <v>16</v>
      </c>
      <c r="AA7" s="146"/>
      <c r="AB7" s="8" t="s">
        <v>4</v>
      </c>
      <c r="AC7" s="148"/>
      <c r="AD7" s="8" t="s">
        <v>4</v>
      </c>
      <c r="AE7" s="149"/>
      <c r="AF7" s="149"/>
    </row>
    <row r="8" spans="1:32" ht="12.75" customHeight="1" x14ac:dyDescent="0.2">
      <c r="A8" s="9" t="s">
        <v>17</v>
      </c>
      <c r="B8" s="137" t="s">
        <v>18</v>
      </c>
      <c r="C8" s="137"/>
      <c r="D8" s="56"/>
      <c r="E8" s="67">
        <f>SUM(E9:E14)</f>
        <v>120</v>
      </c>
      <c r="F8" s="68">
        <f>SUM(F9:F14)</f>
        <v>25</v>
      </c>
      <c r="G8" s="10">
        <f t="shared" ref="G8:Z8" si="0">SUM(G9:G14)</f>
        <v>40</v>
      </c>
      <c r="H8" s="11">
        <f t="shared" si="0"/>
        <v>30</v>
      </c>
      <c r="I8" s="11">
        <f t="shared" si="0"/>
        <v>10</v>
      </c>
      <c r="J8" s="11"/>
      <c r="K8" s="12">
        <f t="shared" si="0"/>
        <v>16</v>
      </c>
      <c r="L8" s="10">
        <f t="shared" si="0"/>
        <v>20</v>
      </c>
      <c r="M8" s="11">
        <f t="shared" si="0"/>
        <v>20</v>
      </c>
      <c r="N8" s="11">
        <f t="shared" si="0"/>
        <v>0</v>
      </c>
      <c r="O8" s="11"/>
      <c r="P8" s="12">
        <f t="shared" si="0"/>
        <v>9</v>
      </c>
      <c r="Q8" s="10">
        <f t="shared" si="0"/>
        <v>0</v>
      </c>
      <c r="R8" s="11">
        <f t="shared" si="0"/>
        <v>0</v>
      </c>
      <c r="S8" s="11">
        <f t="shared" si="0"/>
        <v>0</v>
      </c>
      <c r="T8" s="11"/>
      <c r="U8" s="12">
        <f t="shared" si="0"/>
        <v>0</v>
      </c>
      <c r="V8" s="10">
        <f t="shared" si="0"/>
        <v>0</v>
      </c>
      <c r="W8" s="11">
        <f t="shared" si="0"/>
        <v>0</v>
      </c>
      <c r="X8" s="11">
        <f t="shared" si="0"/>
        <v>0</v>
      </c>
      <c r="Y8" s="11"/>
      <c r="Z8" s="12">
        <f t="shared" si="0"/>
        <v>0</v>
      </c>
      <c r="AA8" s="13"/>
      <c r="AB8" s="14"/>
      <c r="AC8" s="14"/>
      <c r="AD8" s="15"/>
      <c r="AE8" s="16"/>
      <c r="AF8" s="17" t="s">
        <v>19</v>
      </c>
    </row>
    <row r="9" spans="1:32" ht="12.75" customHeight="1" x14ac:dyDescent="0.2">
      <c r="A9" s="9" t="s">
        <v>20</v>
      </c>
      <c r="B9" s="18" t="s">
        <v>21</v>
      </c>
      <c r="C9" s="18" t="s">
        <v>22</v>
      </c>
      <c r="D9" s="26"/>
      <c r="E9" s="69">
        <f t="shared" ref="E9:E14" si="1">G9+H9+I9+L9+M9+N9+Q9+R9+S9+V9+W9+X9</f>
        <v>20</v>
      </c>
      <c r="F9" s="70">
        <v>4</v>
      </c>
      <c r="G9" s="19"/>
      <c r="H9" s="20"/>
      <c r="I9" s="20"/>
      <c r="J9" s="20"/>
      <c r="K9" s="21"/>
      <c r="L9" s="19">
        <v>10</v>
      </c>
      <c r="M9" s="20">
        <v>10</v>
      </c>
      <c r="N9" s="20">
        <v>0</v>
      </c>
      <c r="O9" s="20" t="s">
        <v>23</v>
      </c>
      <c r="P9" s="21">
        <v>4</v>
      </c>
      <c r="Q9" s="19"/>
      <c r="R9" s="20"/>
      <c r="S9" s="20"/>
      <c r="T9" s="20"/>
      <c r="U9" s="21"/>
      <c r="V9" s="19"/>
      <c r="W9" s="20"/>
      <c r="X9" s="20"/>
      <c r="Y9" s="20"/>
      <c r="Z9" s="21"/>
      <c r="AA9" s="22"/>
      <c r="AB9" s="17"/>
      <c r="AC9" s="17"/>
      <c r="AD9" s="23"/>
      <c r="AE9" s="24"/>
      <c r="AF9" s="25"/>
    </row>
    <row r="10" spans="1:32" ht="12.75" customHeight="1" x14ac:dyDescent="0.2">
      <c r="A10" s="9" t="s">
        <v>24</v>
      </c>
      <c r="B10" s="113" t="s">
        <v>25</v>
      </c>
      <c r="C10" s="18" t="s">
        <v>26</v>
      </c>
      <c r="D10" s="26" t="s">
        <v>27</v>
      </c>
      <c r="E10" s="69">
        <f t="shared" si="1"/>
        <v>20</v>
      </c>
      <c r="F10" s="70">
        <f t="shared" ref="F10:F14" si="2">K10+P10+U10+Z10</f>
        <v>4</v>
      </c>
      <c r="G10" s="19">
        <v>10</v>
      </c>
      <c r="H10" s="20">
        <v>10</v>
      </c>
      <c r="I10" s="20">
        <v>0</v>
      </c>
      <c r="J10" s="20" t="s">
        <v>23</v>
      </c>
      <c r="K10" s="21">
        <v>4</v>
      </c>
      <c r="L10" s="19"/>
      <c r="M10" s="20"/>
      <c r="N10" s="20"/>
      <c r="O10" s="20"/>
      <c r="P10" s="21"/>
      <c r="Q10" s="19"/>
      <c r="R10" s="20"/>
      <c r="S10" s="20"/>
      <c r="T10" s="20"/>
      <c r="U10" s="21"/>
      <c r="V10" s="19"/>
      <c r="W10" s="20"/>
      <c r="X10" s="20"/>
      <c r="Y10" s="20"/>
      <c r="Z10" s="21"/>
      <c r="AA10" s="22"/>
      <c r="AB10" s="17"/>
      <c r="AC10" s="17"/>
      <c r="AD10" s="15"/>
      <c r="AE10" s="14"/>
      <c r="AF10" s="17"/>
    </row>
    <row r="11" spans="1:32" ht="12.75" customHeight="1" x14ac:dyDescent="0.2">
      <c r="A11" s="9" t="s">
        <v>28</v>
      </c>
      <c r="B11" s="113" t="s">
        <v>29</v>
      </c>
      <c r="C11" s="18" t="s">
        <v>30</v>
      </c>
      <c r="D11" s="26" t="s">
        <v>27</v>
      </c>
      <c r="E11" s="69">
        <f t="shared" si="1"/>
        <v>20</v>
      </c>
      <c r="F11" s="70">
        <f t="shared" si="2"/>
        <v>5</v>
      </c>
      <c r="G11" s="19"/>
      <c r="H11" s="20"/>
      <c r="I11" s="20"/>
      <c r="J11" s="20"/>
      <c r="K11" s="21"/>
      <c r="L11" s="19">
        <v>10</v>
      </c>
      <c r="M11" s="20">
        <v>10</v>
      </c>
      <c r="N11" s="20">
        <v>0</v>
      </c>
      <c r="O11" s="20" t="s">
        <v>31</v>
      </c>
      <c r="P11" s="21">
        <v>5</v>
      </c>
      <c r="Q11" s="19"/>
      <c r="R11" s="20"/>
      <c r="S11" s="20"/>
      <c r="T11" s="20"/>
      <c r="U11" s="21"/>
      <c r="V11" s="19"/>
      <c r="W11" s="20"/>
      <c r="X11" s="20"/>
      <c r="Y11" s="20"/>
      <c r="Z11" s="21"/>
      <c r="AA11" s="22"/>
      <c r="AB11" s="17"/>
      <c r="AC11" s="17"/>
      <c r="AD11" s="15"/>
      <c r="AE11" s="14"/>
      <c r="AF11" s="17"/>
    </row>
    <row r="12" spans="1:32" ht="12.75" customHeight="1" x14ac:dyDescent="0.2">
      <c r="A12" s="9" t="s">
        <v>32</v>
      </c>
      <c r="B12" s="113" t="s">
        <v>33</v>
      </c>
      <c r="C12" s="18" t="s">
        <v>34</v>
      </c>
      <c r="D12" s="26" t="s">
        <v>27</v>
      </c>
      <c r="E12" s="69">
        <f t="shared" si="1"/>
        <v>20</v>
      </c>
      <c r="F12" s="70">
        <f t="shared" si="2"/>
        <v>4</v>
      </c>
      <c r="G12" s="19">
        <v>10</v>
      </c>
      <c r="H12" s="20">
        <v>10</v>
      </c>
      <c r="I12" s="20">
        <v>0</v>
      </c>
      <c r="J12" s="20" t="s">
        <v>23</v>
      </c>
      <c r="K12" s="21">
        <v>4</v>
      </c>
      <c r="L12" s="19"/>
      <c r="M12" s="20"/>
      <c r="N12" s="20"/>
      <c r="O12" s="20"/>
      <c r="P12" s="21"/>
      <c r="Q12" s="19"/>
      <c r="R12" s="20"/>
      <c r="S12" s="20"/>
      <c r="T12" s="20"/>
      <c r="U12" s="21"/>
      <c r="V12" s="19"/>
      <c r="W12" s="20"/>
      <c r="X12" s="20"/>
      <c r="Y12" s="20"/>
      <c r="Z12" s="21"/>
      <c r="AA12" s="22"/>
      <c r="AB12" s="17"/>
      <c r="AC12" s="17"/>
      <c r="AD12" s="15"/>
      <c r="AE12" s="14"/>
      <c r="AF12" s="17"/>
    </row>
    <row r="13" spans="1:32" ht="12.75" customHeight="1" x14ac:dyDescent="0.2">
      <c r="A13" s="9" t="s">
        <v>35</v>
      </c>
      <c r="B13" s="113" t="s">
        <v>36</v>
      </c>
      <c r="C13" s="18" t="s">
        <v>37</v>
      </c>
      <c r="D13" s="26"/>
      <c r="E13" s="69">
        <f t="shared" si="1"/>
        <v>20</v>
      </c>
      <c r="F13" s="70">
        <v>4</v>
      </c>
      <c r="G13" s="79">
        <v>10</v>
      </c>
      <c r="H13" s="26">
        <v>10</v>
      </c>
      <c r="I13" s="26">
        <v>0</v>
      </c>
      <c r="J13" s="26" t="s">
        <v>23</v>
      </c>
      <c r="K13" s="80">
        <v>4</v>
      </c>
      <c r="L13" s="19"/>
      <c r="M13" s="20"/>
      <c r="N13" s="20"/>
      <c r="O13" s="20"/>
      <c r="P13" s="21"/>
      <c r="Q13" s="19"/>
      <c r="R13" s="20"/>
      <c r="S13" s="20"/>
      <c r="T13" s="20"/>
      <c r="U13" s="21"/>
      <c r="V13" s="79"/>
      <c r="W13" s="26"/>
      <c r="X13" s="26"/>
      <c r="Y13" s="26"/>
      <c r="Z13" s="80"/>
      <c r="AA13" s="22"/>
      <c r="AB13" s="27"/>
      <c r="AC13" s="17"/>
      <c r="AD13" s="15"/>
      <c r="AE13" s="14"/>
      <c r="AF13" s="17"/>
    </row>
    <row r="14" spans="1:32" ht="12.75" customHeight="1" x14ac:dyDescent="0.2">
      <c r="A14" s="9" t="s">
        <v>38</v>
      </c>
      <c r="B14" s="113" t="s">
        <v>39</v>
      </c>
      <c r="C14" s="18" t="s">
        <v>40</v>
      </c>
      <c r="D14" s="26" t="s">
        <v>27</v>
      </c>
      <c r="E14" s="69">
        <f t="shared" si="1"/>
        <v>20</v>
      </c>
      <c r="F14" s="70">
        <f t="shared" si="2"/>
        <v>4</v>
      </c>
      <c r="G14" s="19">
        <v>10</v>
      </c>
      <c r="H14" s="20">
        <v>0</v>
      </c>
      <c r="I14" s="20">
        <v>10</v>
      </c>
      <c r="J14" s="20" t="s">
        <v>31</v>
      </c>
      <c r="K14" s="21">
        <v>4</v>
      </c>
      <c r="L14" s="19"/>
      <c r="M14" s="20"/>
      <c r="N14" s="20"/>
      <c r="O14" s="20"/>
      <c r="P14" s="21"/>
      <c r="Q14" s="19"/>
      <c r="R14" s="20"/>
      <c r="S14" s="20"/>
      <c r="T14" s="20"/>
      <c r="U14" s="21"/>
      <c r="V14" s="19"/>
      <c r="W14" s="20"/>
      <c r="X14" s="20"/>
      <c r="Y14" s="20"/>
      <c r="Z14" s="21"/>
      <c r="AA14" s="28"/>
      <c r="AB14" s="29"/>
      <c r="AC14" s="29"/>
      <c r="AD14" s="30"/>
      <c r="AE14" s="31"/>
      <c r="AF14" s="32"/>
    </row>
    <row r="15" spans="1:32" ht="12.75" customHeight="1" x14ac:dyDescent="0.2">
      <c r="A15" s="9" t="s">
        <v>41</v>
      </c>
      <c r="B15" s="137" t="s">
        <v>42</v>
      </c>
      <c r="C15" s="137"/>
      <c r="D15" s="56"/>
      <c r="E15" s="67">
        <f>SUM(E16:E32)</f>
        <v>314</v>
      </c>
      <c r="F15" s="68">
        <f>SUM(F16:F32)</f>
        <v>70</v>
      </c>
      <c r="G15" s="10">
        <f>SUM(G16:G29)</f>
        <v>20</v>
      </c>
      <c r="H15" s="11">
        <f>SUM(H16:H29)</f>
        <v>30</v>
      </c>
      <c r="I15" s="11">
        <f>SUM(I16:I29)</f>
        <v>0</v>
      </c>
      <c r="J15" s="11"/>
      <c r="K15" s="12">
        <f>SUM(K16:K29)</f>
        <v>12</v>
      </c>
      <c r="L15" s="10">
        <f>SUM(L16:L32)</f>
        <v>50</v>
      </c>
      <c r="M15" s="11">
        <f>SUM(M16:M32)</f>
        <v>55</v>
      </c>
      <c r="N15" s="11">
        <f>SUM(N16:N29)</f>
        <v>0</v>
      </c>
      <c r="O15" s="11"/>
      <c r="P15" s="12">
        <f>SUM(P16:P32)</f>
        <v>21</v>
      </c>
      <c r="Q15" s="10">
        <f>SUM(Q16:Q32)</f>
        <v>40</v>
      </c>
      <c r="R15" s="11">
        <f>SUM(R16:R32)</f>
        <v>45</v>
      </c>
      <c r="S15" s="11">
        <f>SUM(S16:S32)</f>
        <v>10</v>
      </c>
      <c r="T15" s="11"/>
      <c r="U15" s="12">
        <f>SUM(U16:U32)</f>
        <v>21</v>
      </c>
      <c r="V15" s="10">
        <f>SUM(V16:V32)</f>
        <v>30</v>
      </c>
      <c r="W15" s="11">
        <f>SUM(W16:W32)</f>
        <v>30</v>
      </c>
      <c r="X15" s="11">
        <f>SUM(X16:X32)</f>
        <v>20</v>
      </c>
      <c r="Y15" s="11"/>
      <c r="Z15" s="12">
        <f>SUM(Z16:Z32)</f>
        <v>16</v>
      </c>
      <c r="AA15" s="13"/>
      <c r="AB15" s="14"/>
      <c r="AC15" s="17"/>
      <c r="AD15" s="15"/>
      <c r="AE15" s="14"/>
      <c r="AF15" s="17"/>
    </row>
    <row r="16" spans="1:32" ht="12.75" customHeight="1" x14ac:dyDescent="0.2">
      <c r="A16" s="9" t="s">
        <v>43</v>
      </c>
      <c r="B16" s="18" t="s">
        <v>44</v>
      </c>
      <c r="C16" s="18" t="s">
        <v>45</v>
      </c>
      <c r="D16" s="26" t="s">
        <v>27</v>
      </c>
      <c r="E16" s="69">
        <f t="shared" ref="E16:E28" si="3">G16+H16+I16+L16+M16+N16+Q16+R16+S16+V16+W16+X16</f>
        <v>25</v>
      </c>
      <c r="F16" s="70">
        <f t="shared" ref="F16:F29" si="4">K16+P16+U16+Z16</f>
        <v>5</v>
      </c>
      <c r="G16" s="19"/>
      <c r="H16" s="20"/>
      <c r="I16" s="20"/>
      <c r="J16" s="20"/>
      <c r="K16" s="21"/>
      <c r="L16" s="19">
        <v>10</v>
      </c>
      <c r="M16" s="20">
        <v>15</v>
      </c>
      <c r="N16" s="20">
        <v>0</v>
      </c>
      <c r="O16" s="20" t="s">
        <v>31</v>
      </c>
      <c r="P16" s="21">
        <v>5</v>
      </c>
      <c r="Q16" s="19"/>
      <c r="R16" s="20"/>
      <c r="S16" s="20"/>
      <c r="T16" s="20"/>
      <c r="U16" s="21"/>
      <c r="V16" s="19"/>
      <c r="W16" s="20"/>
      <c r="X16" s="20"/>
      <c r="Y16" s="20"/>
      <c r="Z16" s="21"/>
      <c r="AA16" s="33"/>
      <c r="AB16" s="24"/>
      <c r="AC16" s="25"/>
      <c r="AD16" s="23"/>
      <c r="AE16" s="24"/>
      <c r="AF16" s="25"/>
    </row>
    <row r="17" spans="1:32" ht="12.75" customHeight="1" x14ac:dyDescent="0.2">
      <c r="A17" s="9" t="s">
        <v>46</v>
      </c>
      <c r="B17" s="113" t="s">
        <v>47</v>
      </c>
      <c r="C17" s="18" t="s">
        <v>48</v>
      </c>
      <c r="D17" s="26" t="s">
        <v>27</v>
      </c>
      <c r="E17" s="69">
        <f t="shared" si="3"/>
        <v>20</v>
      </c>
      <c r="F17" s="70">
        <f t="shared" si="4"/>
        <v>4</v>
      </c>
      <c r="G17" s="19"/>
      <c r="H17" s="20"/>
      <c r="I17" s="20"/>
      <c r="J17" s="20"/>
      <c r="K17" s="21"/>
      <c r="L17" s="19">
        <v>10</v>
      </c>
      <c r="M17" s="20">
        <v>10</v>
      </c>
      <c r="N17" s="20">
        <v>0</v>
      </c>
      <c r="O17" s="20" t="s">
        <v>31</v>
      </c>
      <c r="P17" s="21">
        <v>4</v>
      </c>
      <c r="Q17" s="19"/>
      <c r="R17" s="20"/>
      <c r="S17" s="20"/>
      <c r="T17" s="20"/>
      <c r="U17" s="21"/>
      <c r="V17" s="19"/>
      <c r="W17" s="20"/>
      <c r="X17" s="20"/>
      <c r="Y17" s="20"/>
      <c r="Z17" s="21"/>
      <c r="AA17" s="13"/>
      <c r="AB17" s="14" t="s">
        <v>37</v>
      </c>
      <c r="AC17" s="17"/>
      <c r="AD17" s="15"/>
      <c r="AE17" s="14"/>
      <c r="AF17" s="17"/>
    </row>
    <row r="18" spans="1:32" ht="12.75" customHeight="1" x14ac:dyDescent="0.2">
      <c r="A18" s="9" t="s">
        <v>49</v>
      </c>
      <c r="B18" s="113" t="s">
        <v>50</v>
      </c>
      <c r="C18" s="18" t="s">
        <v>51</v>
      </c>
      <c r="D18" s="26" t="s">
        <v>27</v>
      </c>
      <c r="E18" s="69">
        <f t="shared" si="3"/>
        <v>15</v>
      </c>
      <c r="F18" s="70">
        <f t="shared" si="4"/>
        <v>4</v>
      </c>
      <c r="G18" s="19"/>
      <c r="H18" s="20"/>
      <c r="I18" s="20"/>
      <c r="J18" s="20"/>
      <c r="K18" s="21"/>
      <c r="L18" s="19"/>
      <c r="M18" s="20"/>
      <c r="N18" s="20"/>
      <c r="O18" s="20"/>
      <c r="P18" s="21"/>
      <c r="Q18" s="19">
        <v>5</v>
      </c>
      <c r="R18" s="20">
        <v>10</v>
      </c>
      <c r="S18" s="20">
        <v>0</v>
      </c>
      <c r="T18" s="20" t="s">
        <v>23</v>
      </c>
      <c r="U18" s="21">
        <v>4</v>
      </c>
      <c r="V18" s="19"/>
      <c r="W18" s="20"/>
      <c r="X18" s="20"/>
      <c r="Y18" s="20"/>
      <c r="Z18" s="21"/>
      <c r="AA18" s="13"/>
      <c r="AB18" s="34" t="s">
        <v>52</v>
      </c>
      <c r="AC18" s="17"/>
      <c r="AD18" s="15"/>
      <c r="AE18" s="14"/>
      <c r="AF18" s="35"/>
    </row>
    <row r="19" spans="1:32" ht="12.75" customHeight="1" x14ac:dyDescent="0.2">
      <c r="A19" s="9" t="s">
        <v>53</v>
      </c>
      <c r="B19" s="113" t="s">
        <v>54</v>
      </c>
      <c r="C19" s="18" t="s">
        <v>55</v>
      </c>
      <c r="D19" s="26" t="s">
        <v>27</v>
      </c>
      <c r="E19" s="69">
        <f t="shared" si="3"/>
        <v>20</v>
      </c>
      <c r="F19" s="70">
        <f t="shared" si="4"/>
        <v>4</v>
      </c>
      <c r="G19" s="19"/>
      <c r="H19" s="20"/>
      <c r="I19" s="20"/>
      <c r="J19" s="20"/>
      <c r="K19" s="21"/>
      <c r="L19" s="19">
        <v>10</v>
      </c>
      <c r="M19" s="20">
        <v>10</v>
      </c>
      <c r="N19" s="20">
        <v>0</v>
      </c>
      <c r="O19" s="20" t="s">
        <v>31</v>
      </c>
      <c r="P19" s="21">
        <v>4</v>
      </c>
      <c r="Q19" s="19"/>
      <c r="R19" s="20"/>
      <c r="S19" s="20"/>
      <c r="T19" s="20"/>
      <c r="U19" s="21"/>
      <c r="V19" s="19"/>
      <c r="W19" s="20"/>
      <c r="X19" s="20"/>
      <c r="Y19" s="20"/>
      <c r="Z19" s="21"/>
      <c r="AA19" s="13"/>
      <c r="AB19" s="34"/>
      <c r="AC19" s="17"/>
      <c r="AD19" s="15"/>
      <c r="AE19" s="14"/>
      <c r="AF19" s="17"/>
    </row>
    <row r="20" spans="1:32" ht="12.75" customHeight="1" x14ac:dyDescent="0.2">
      <c r="A20" s="9" t="s">
        <v>56</v>
      </c>
      <c r="B20" s="113" t="s">
        <v>57</v>
      </c>
      <c r="C20" s="18" t="s">
        <v>58</v>
      </c>
      <c r="D20" s="26" t="s">
        <v>27</v>
      </c>
      <c r="E20" s="69">
        <f t="shared" si="3"/>
        <v>20</v>
      </c>
      <c r="F20" s="70">
        <f t="shared" si="4"/>
        <v>4</v>
      </c>
      <c r="G20" s="19"/>
      <c r="H20" s="20"/>
      <c r="I20" s="20"/>
      <c r="J20" s="20"/>
      <c r="K20" s="21"/>
      <c r="L20" s="19">
        <v>10</v>
      </c>
      <c r="M20" s="20">
        <v>10</v>
      </c>
      <c r="N20" s="20">
        <v>0</v>
      </c>
      <c r="O20" s="20" t="s">
        <v>23</v>
      </c>
      <c r="P20" s="21">
        <v>4</v>
      </c>
      <c r="Q20" s="19"/>
      <c r="R20" s="20"/>
      <c r="S20" s="20"/>
      <c r="T20" s="20"/>
      <c r="U20" s="21"/>
      <c r="V20" s="19"/>
      <c r="W20" s="20"/>
      <c r="X20" s="20"/>
      <c r="Y20" s="20"/>
      <c r="Z20" s="21"/>
      <c r="AA20" s="13"/>
      <c r="AB20" s="14" t="s">
        <v>59</v>
      </c>
      <c r="AC20" s="17"/>
      <c r="AD20" s="15"/>
      <c r="AE20" s="14"/>
      <c r="AF20" s="17"/>
    </row>
    <row r="21" spans="1:32" ht="12.75" customHeight="1" x14ac:dyDescent="0.2">
      <c r="A21" s="9" t="s">
        <v>60</v>
      </c>
      <c r="B21" s="113" t="s">
        <v>61</v>
      </c>
      <c r="C21" s="18" t="s">
        <v>62</v>
      </c>
      <c r="D21" s="26" t="s">
        <v>27</v>
      </c>
      <c r="E21" s="69">
        <f t="shared" si="3"/>
        <v>15</v>
      </c>
      <c r="F21" s="70">
        <f t="shared" si="4"/>
        <v>4</v>
      </c>
      <c r="G21" s="19"/>
      <c r="H21" s="20"/>
      <c r="I21" s="20"/>
      <c r="J21" s="20"/>
      <c r="K21" s="21"/>
      <c r="L21" s="19"/>
      <c r="M21" s="20"/>
      <c r="N21" s="20"/>
      <c r="O21" s="20"/>
      <c r="P21" s="21"/>
      <c r="Q21" s="19">
        <v>5</v>
      </c>
      <c r="R21" s="20">
        <v>0</v>
      </c>
      <c r="S21" s="20">
        <v>10</v>
      </c>
      <c r="T21" s="20" t="s">
        <v>23</v>
      </c>
      <c r="U21" s="21">
        <v>4</v>
      </c>
      <c r="V21" s="19"/>
      <c r="W21" s="20"/>
      <c r="X21" s="20"/>
      <c r="Y21" s="20"/>
      <c r="Z21" s="21"/>
      <c r="AA21" s="36"/>
      <c r="AB21" s="8"/>
      <c r="AC21" s="29"/>
      <c r="AD21" s="30"/>
      <c r="AE21" s="37"/>
      <c r="AF21" s="29"/>
    </row>
    <row r="22" spans="1:32" ht="12.75" customHeight="1" x14ac:dyDescent="0.2">
      <c r="A22" s="9" t="s">
        <v>63</v>
      </c>
      <c r="B22" s="113" t="s">
        <v>64</v>
      </c>
      <c r="C22" s="18" t="s">
        <v>65</v>
      </c>
      <c r="D22" s="26"/>
      <c r="E22" s="69">
        <f t="shared" si="3"/>
        <v>15</v>
      </c>
      <c r="F22" s="70">
        <f t="shared" si="4"/>
        <v>4</v>
      </c>
      <c r="G22" s="19">
        <v>5</v>
      </c>
      <c r="H22" s="20">
        <v>10</v>
      </c>
      <c r="I22" s="20">
        <v>0</v>
      </c>
      <c r="J22" s="20" t="s">
        <v>23</v>
      </c>
      <c r="K22" s="21">
        <v>4</v>
      </c>
      <c r="L22" s="19"/>
      <c r="M22" s="20"/>
      <c r="N22" s="20"/>
      <c r="O22" s="20"/>
      <c r="P22" s="21"/>
      <c r="Q22" s="19"/>
      <c r="R22" s="20"/>
      <c r="S22" s="20"/>
      <c r="T22" s="20"/>
      <c r="U22" s="21"/>
      <c r="V22" s="19"/>
      <c r="W22" s="20"/>
      <c r="X22" s="20"/>
      <c r="Y22" s="20"/>
      <c r="Z22" s="21"/>
      <c r="AA22" s="13"/>
      <c r="AB22" s="14"/>
      <c r="AC22" s="17"/>
      <c r="AD22" s="38"/>
      <c r="AE22" s="14"/>
      <c r="AF22" s="17"/>
    </row>
    <row r="23" spans="1:32" ht="12.75" customHeight="1" x14ac:dyDescent="0.2">
      <c r="A23" s="9" t="s">
        <v>66</v>
      </c>
      <c r="B23" s="113" t="s">
        <v>67</v>
      </c>
      <c r="C23" s="18" t="s">
        <v>68</v>
      </c>
      <c r="D23" s="26" t="s">
        <v>27</v>
      </c>
      <c r="E23" s="69">
        <f t="shared" si="3"/>
        <v>25</v>
      </c>
      <c r="F23" s="70">
        <f t="shared" si="4"/>
        <v>5</v>
      </c>
      <c r="G23" s="19"/>
      <c r="H23" s="20"/>
      <c r="I23" s="20"/>
      <c r="J23" s="20"/>
      <c r="K23" s="21"/>
      <c r="L23" s="19"/>
      <c r="M23" s="20"/>
      <c r="N23" s="20"/>
      <c r="O23" s="20"/>
      <c r="P23" s="21"/>
      <c r="Q23" s="19">
        <v>10</v>
      </c>
      <c r="R23" s="20">
        <v>15</v>
      </c>
      <c r="S23" s="20">
        <v>0</v>
      </c>
      <c r="T23" s="20" t="s">
        <v>23</v>
      </c>
      <c r="U23" s="21">
        <v>5</v>
      </c>
      <c r="V23" s="19"/>
      <c r="W23" s="20"/>
      <c r="X23" s="20"/>
      <c r="Y23" s="20"/>
      <c r="Z23" s="21"/>
      <c r="AA23" s="33"/>
      <c r="AB23" s="39" t="s">
        <v>65</v>
      </c>
      <c r="AC23" s="17"/>
      <c r="AD23" s="40"/>
      <c r="AE23" s="41"/>
      <c r="AF23" s="42"/>
    </row>
    <row r="24" spans="1:32" ht="12.75" customHeight="1" x14ac:dyDescent="0.2">
      <c r="A24" s="9" t="s">
        <v>69</v>
      </c>
      <c r="B24" s="113" t="s">
        <v>70</v>
      </c>
      <c r="C24" s="18" t="s">
        <v>71</v>
      </c>
      <c r="D24" s="26" t="s">
        <v>27</v>
      </c>
      <c r="E24" s="69">
        <f t="shared" si="3"/>
        <v>20</v>
      </c>
      <c r="F24" s="70">
        <f t="shared" si="4"/>
        <v>4</v>
      </c>
      <c r="G24" s="19"/>
      <c r="H24" s="20"/>
      <c r="I24" s="20"/>
      <c r="J24" s="20"/>
      <c r="K24" s="21"/>
      <c r="L24" s="19"/>
      <c r="M24" s="20"/>
      <c r="N24" s="20"/>
      <c r="O24" s="20"/>
      <c r="P24" s="21"/>
      <c r="Q24" s="19">
        <v>10</v>
      </c>
      <c r="R24" s="20">
        <v>10</v>
      </c>
      <c r="S24" s="20">
        <v>0</v>
      </c>
      <c r="T24" s="20" t="s">
        <v>23</v>
      </c>
      <c r="U24" s="21">
        <v>4</v>
      </c>
      <c r="V24" s="19"/>
      <c r="W24" s="20"/>
      <c r="X24" s="20"/>
      <c r="Y24" s="20"/>
      <c r="Z24" s="21"/>
      <c r="AA24" s="33"/>
      <c r="AB24" s="39" t="s">
        <v>65</v>
      </c>
      <c r="AC24" s="25"/>
      <c r="AD24" s="43"/>
      <c r="AE24" s="44"/>
      <c r="AF24" s="17"/>
    </row>
    <row r="25" spans="1:32" ht="12.75" customHeight="1" x14ac:dyDescent="0.2">
      <c r="A25" s="9" t="s">
        <v>72</v>
      </c>
      <c r="B25" s="113" t="s">
        <v>73</v>
      </c>
      <c r="C25" s="18" t="s">
        <v>74</v>
      </c>
      <c r="D25" s="26" t="s">
        <v>27</v>
      </c>
      <c r="E25" s="69">
        <f t="shared" si="3"/>
        <v>15</v>
      </c>
      <c r="F25" s="70">
        <f t="shared" si="4"/>
        <v>4</v>
      </c>
      <c r="G25" s="19">
        <v>10</v>
      </c>
      <c r="H25" s="20">
        <v>5</v>
      </c>
      <c r="I25" s="20">
        <v>0</v>
      </c>
      <c r="J25" s="20" t="s">
        <v>23</v>
      </c>
      <c r="K25" s="21">
        <v>4</v>
      </c>
      <c r="L25" s="19"/>
      <c r="M25" s="20"/>
      <c r="N25" s="20"/>
      <c r="O25" s="20"/>
      <c r="P25" s="21"/>
      <c r="Q25" s="19"/>
      <c r="R25" s="20"/>
      <c r="S25" s="20"/>
      <c r="T25" s="20"/>
      <c r="U25" s="21"/>
      <c r="V25" s="19"/>
      <c r="W25" s="20"/>
      <c r="X25" s="20"/>
      <c r="Y25" s="20"/>
      <c r="Z25" s="21"/>
      <c r="AA25" s="13"/>
      <c r="AB25" s="34"/>
      <c r="AC25" s="17"/>
      <c r="AD25" s="72"/>
      <c r="AE25" s="34"/>
      <c r="AF25" s="45"/>
    </row>
    <row r="26" spans="1:32" ht="12.75" customHeight="1" x14ac:dyDescent="0.2">
      <c r="A26" s="9" t="s">
        <v>75</v>
      </c>
      <c r="B26" s="113" t="s">
        <v>76</v>
      </c>
      <c r="C26" s="18" t="s">
        <v>77</v>
      </c>
      <c r="D26" s="26" t="s">
        <v>27</v>
      </c>
      <c r="E26" s="69">
        <f t="shared" si="3"/>
        <v>20</v>
      </c>
      <c r="F26" s="70">
        <f t="shared" si="4"/>
        <v>4</v>
      </c>
      <c r="G26" s="19"/>
      <c r="H26" s="20"/>
      <c r="I26" s="20"/>
      <c r="J26" s="20"/>
      <c r="K26" s="21"/>
      <c r="L26" s="19"/>
      <c r="M26" s="20"/>
      <c r="N26" s="20"/>
      <c r="O26" s="20"/>
      <c r="P26" s="21"/>
      <c r="Q26" s="19"/>
      <c r="R26" s="20"/>
      <c r="S26" s="20"/>
      <c r="T26" s="20"/>
      <c r="U26" s="21"/>
      <c r="V26" s="19">
        <v>10</v>
      </c>
      <c r="W26" s="20">
        <v>10</v>
      </c>
      <c r="X26" s="20">
        <v>0</v>
      </c>
      <c r="Y26" s="20" t="s">
        <v>23</v>
      </c>
      <c r="Z26" s="21">
        <v>4</v>
      </c>
      <c r="AA26" s="13"/>
      <c r="AB26" s="14"/>
      <c r="AC26" s="17"/>
      <c r="AD26" s="16"/>
      <c r="AE26" s="14"/>
      <c r="AF26" s="17"/>
    </row>
    <row r="27" spans="1:32" ht="12.75" customHeight="1" x14ac:dyDescent="0.2">
      <c r="A27" s="9" t="s">
        <v>78</v>
      </c>
      <c r="B27" s="113" t="s">
        <v>79</v>
      </c>
      <c r="C27" s="81" t="s">
        <v>80</v>
      </c>
      <c r="D27" s="26"/>
      <c r="E27" s="69">
        <f t="shared" si="3"/>
        <v>20</v>
      </c>
      <c r="F27" s="70">
        <f t="shared" si="4"/>
        <v>4</v>
      </c>
      <c r="G27" s="19"/>
      <c r="H27" s="20"/>
      <c r="I27" s="20"/>
      <c r="J27" s="20"/>
      <c r="K27" s="21"/>
      <c r="L27" s="19"/>
      <c r="M27" s="20"/>
      <c r="N27" s="20"/>
      <c r="O27" s="20"/>
      <c r="P27" s="21"/>
      <c r="Q27" s="19"/>
      <c r="R27" s="20"/>
      <c r="S27" s="20"/>
      <c r="T27" s="20"/>
      <c r="U27" s="21"/>
      <c r="V27" s="19">
        <v>0</v>
      </c>
      <c r="W27" s="20">
        <v>0</v>
      </c>
      <c r="X27" s="20">
        <v>20</v>
      </c>
      <c r="Y27" s="20" t="s">
        <v>23</v>
      </c>
      <c r="Z27" s="21">
        <v>4</v>
      </c>
      <c r="AA27" s="13"/>
      <c r="AB27" s="45" t="s">
        <v>37</v>
      </c>
      <c r="AC27" s="22"/>
      <c r="AD27" s="72" t="s">
        <v>65</v>
      </c>
      <c r="AE27" s="34"/>
      <c r="AF27" s="45"/>
    </row>
    <row r="28" spans="1:32" ht="12.75" customHeight="1" x14ac:dyDescent="0.2">
      <c r="A28" s="9" t="s">
        <v>81</v>
      </c>
      <c r="B28" s="113" t="s">
        <v>82</v>
      </c>
      <c r="C28" s="18" t="s">
        <v>83</v>
      </c>
      <c r="D28" s="26"/>
      <c r="E28" s="69">
        <f t="shared" si="3"/>
        <v>20</v>
      </c>
      <c r="F28" s="70">
        <f t="shared" si="4"/>
        <v>4</v>
      </c>
      <c r="G28" s="19">
        <v>5</v>
      </c>
      <c r="H28" s="20">
        <v>15</v>
      </c>
      <c r="I28" s="20">
        <v>0</v>
      </c>
      <c r="J28" s="20" t="s">
        <v>23</v>
      </c>
      <c r="K28" s="21">
        <v>4</v>
      </c>
      <c r="L28" s="19"/>
      <c r="M28" s="20"/>
      <c r="N28" s="20"/>
      <c r="O28" s="20"/>
      <c r="P28" s="21"/>
      <c r="Q28" s="19"/>
      <c r="R28" s="20"/>
      <c r="S28" s="20"/>
      <c r="T28" s="20"/>
      <c r="U28" s="21"/>
      <c r="V28" s="19"/>
      <c r="W28" s="20"/>
      <c r="X28" s="20"/>
      <c r="Y28" s="20"/>
      <c r="Z28" s="21"/>
      <c r="AA28" s="46"/>
      <c r="AB28" s="47" t="s">
        <v>84</v>
      </c>
      <c r="AC28" s="48"/>
      <c r="AD28" s="73"/>
      <c r="AE28" s="37"/>
      <c r="AF28" s="35"/>
    </row>
    <row r="29" spans="1:32" ht="12.75" customHeight="1" x14ac:dyDescent="0.2">
      <c r="A29" s="9" t="s">
        <v>85</v>
      </c>
      <c r="B29" s="113" t="s">
        <v>86</v>
      </c>
      <c r="C29" s="18" t="s">
        <v>87</v>
      </c>
      <c r="D29" s="26"/>
      <c r="E29" s="69">
        <v>4</v>
      </c>
      <c r="F29" s="70">
        <f t="shared" si="4"/>
        <v>4</v>
      </c>
      <c r="G29" s="19"/>
      <c r="H29" s="20"/>
      <c r="I29" s="20"/>
      <c r="J29" s="20"/>
      <c r="K29" s="21"/>
      <c r="L29" s="19"/>
      <c r="M29" s="20"/>
      <c r="N29" s="20"/>
      <c r="O29" s="20"/>
      <c r="P29" s="21"/>
      <c r="Q29" s="19"/>
      <c r="R29" s="20"/>
      <c r="S29" s="20"/>
      <c r="T29" s="20"/>
      <c r="U29" s="21"/>
      <c r="V29" s="19">
        <v>10</v>
      </c>
      <c r="W29" s="20">
        <v>10</v>
      </c>
      <c r="X29" s="20">
        <v>0</v>
      </c>
      <c r="Y29" s="20" t="s">
        <v>23</v>
      </c>
      <c r="Z29" s="21">
        <v>4</v>
      </c>
      <c r="AA29" s="49"/>
      <c r="AB29" s="31"/>
      <c r="AC29" s="32"/>
      <c r="AD29" s="74"/>
      <c r="AE29" s="37"/>
      <c r="AF29" s="35"/>
    </row>
    <row r="30" spans="1:32" ht="12.75" customHeight="1" x14ac:dyDescent="0.2">
      <c r="A30" s="9" t="s">
        <v>96</v>
      </c>
      <c r="B30" s="113" t="s">
        <v>88</v>
      </c>
      <c r="C30" s="82" t="s">
        <v>89</v>
      </c>
      <c r="D30" s="83" t="s">
        <v>27</v>
      </c>
      <c r="E30" s="84">
        <f t="shared" ref="E30:E32" si="5">G30+H30+I30+L30+M30+N30+Q30+R30+S30+V30+W30+X30</f>
        <v>20</v>
      </c>
      <c r="F30" s="85">
        <f>K30+P30+U30+Z30</f>
        <v>4</v>
      </c>
      <c r="G30" s="86"/>
      <c r="H30" s="83"/>
      <c r="I30" s="83"/>
      <c r="J30" s="83"/>
      <c r="K30" s="87"/>
      <c r="L30" s="86"/>
      <c r="M30" s="83"/>
      <c r="N30" s="83"/>
      <c r="O30" s="83"/>
      <c r="P30" s="87"/>
      <c r="Q30" s="86"/>
      <c r="R30" s="83"/>
      <c r="S30" s="83"/>
      <c r="T30" s="83"/>
      <c r="U30" s="87"/>
      <c r="V30" s="86">
        <v>10</v>
      </c>
      <c r="W30" s="83">
        <v>10</v>
      </c>
      <c r="X30" s="83">
        <v>0</v>
      </c>
      <c r="Y30" s="83" t="s">
        <v>23</v>
      </c>
      <c r="Z30" s="87">
        <v>4</v>
      </c>
      <c r="AA30" s="49"/>
      <c r="AB30" s="31"/>
      <c r="AC30" s="32"/>
      <c r="AD30" s="74"/>
      <c r="AE30" s="37"/>
      <c r="AF30" s="35"/>
    </row>
    <row r="31" spans="1:32" ht="12.75" customHeight="1" x14ac:dyDescent="0.2">
      <c r="A31" s="9" t="s">
        <v>98</v>
      </c>
      <c r="B31" s="113" t="s">
        <v>90</v>
      </c>
      <c r="C31" s="82" t="s">
        <v>91</v>
      </c>
      <c r="D31" s="83" t="s">
        <v>27</v>
      </c>
      <c r="E31" s="84">
        <f t="shared" si="5"/>
        <v>20</v>
      </c>
      <c r="F31" s="85">
        <f t="shared" ref="F31:F32" si="6">K31+P31+U31+Z31</f>
        <v>4</v>
      </c>
      <c r="G31" s="86"/>
      <c r="H31" s="83"/>
      <c r="I31" s="83"/>
      <c r="J31" s="83"/>
      <c r="K31" s="87"/>
      <c r="L31" s="86"/>
      <c r="M31" s="83"/>
      <c r="N31" s="83"/>
      <c r="O31" s="83"/>
      <c r="P31" s="87"/>
      <c r="Q31" s="86">
        <v>10</v>
      </c>
      <c r="R31" s="83">
        <v>10</v>
      </c>
      <c r="S31" s="83">
        <v>0</v>
      </c>
      <c r="T31" s="83" t="s">
        <v>23</v>
      </c>
      <c r="U31" s="87">
        <v>4</v>
      </c>
      <c r="V31" s="86"/>
      <c r="W31" s="83"/>
      <c r="X31" s="83"/>
      <c r="Y31" s="83"/>
      <c r="Z31" s="87"/>
      <c r="AA31" s="49"/>
      <c r="AB31" s="31"/>
      <c r="AC31" s="32"/>
      <c r="AD31" s="74"/>
      <c r="AE31" s="37"/>
      <c r="AF31" s="35"/>
    </row>
    <row r="32" spans="1:32" ht="12.75" customHeight="1" x14ac:dyDescent="0.2">
      <c r="A32" s="9" t="s">
        <v>119</v>
      </c>
      <c r="B32" s="113" t="s">
        <v>92</v>
      </c>
      <c r="C32" s="82" t="s">
        <v>93</v>
      </c>
      <c r="D32" s="83" t="s">
        <v>27</v>
      </c>
      <c r="E32" s="84">
        <f t="shared" si="5"/>
        <v>20</v>
      </c>
      <c r="F32" s="85">
        <f t="shared" si="6"/>
        <v>4</v>
      </c>
      <c r="G32" s="86"/>
      <c r="H32" s="83"/>
      <c r="I32" s="83"/>
      <c r="J32" s="83"/>
      <c r="K32" s="87"/>
      <c r="L32" s="86">
        <v>10</v>
      </c>
      <c r="M32" s="83">
        <v>10</v>
      </c>
      <c r="N32" s="83">
        <v>0</v>
      </c>
      <c r="O32" s="83" t="s">
        <v>31</v>
      </c>
      <c r="P32" s="87">
        <v>4</v>
      </c>
      <c r="Q32" s="86"/>
      <c r="R32" s="83"/>
      <c r="S32" s="83"/>
      <c r="T32" s="83"/>
      <c r="U32" s="87"/>
      <c r="V32" s="86"/>
      <c r="W32" s="83"/>
      <c r="X32" s="83"/>
      <c r="Y32" s="83"/>
      <c r="Z32" s="87"/>
      <c r="AA32" s="49"/>
      <c r="AB32" s="31"/>
      <c r="AC32" s="32"/>
      <c r="AD32" s="74"/>
      <c r="AE32" s="37"/>
      <c r="AF32" s="35"/>
    </row>
    <row r="33" spans="1:32" ht="12.75" customHeight="1" x14ac:dyDescent="0.2">
      <c r="A33" s="9"/>
      <c r="B33" s="113"/>
      <c r="C33" s="9" t="s">
        <v>95</v>
      </c>
      <c r="D33" s="56"/>
      <c r="E33" s="67">
        <f>SUM(E34:E39)</f>
        <v>42</v>
      </c>
      <c r="F33" s="68">
        <v>8</v>
      </c>
      <c r="G33" s="10">
        <f>SUM(G34:G36)</f>
        <v>0</v>
      </c>
      <c r="H33" s="11">
        <f>SUM(H34:H36)</f>
        <v>0</v>
      </c>
      <c r="I33" s="11">
        <f>SUM(I34:I36)</f>
        <v>0</v>
      </c>
      <c r="J33" s="11"/>
      <c r="K33" s="12">
        <f>SUM(K34:K36)</f>
        <v>0</v>
      </c>
      <c r="L33" s="10">
        <f>SUM(L34:L36)</f>
        <v>0</v>
      </c>
      <c r="M33" s="11">
        <f>SUM(M34:M39)</f>
        <v>6</v>
      </c>
      <c r="N33" s="11">
        <f>SUM(N34:N36)</f>
        <v>0</v>
      </c>
      <c r="O33" s="11"/>
      <c r="P33" s="12">
        <f>SUM(P34:P36)</f>
        <v>0</v>
      </c>
      <c r="Q33" s="10">
        <f>SUM(Q34:Q39)</f>
        <v>5</v>
      </c>
      <c r="R33" s="11">
        <f>SUM(R34:R39)</f>
        <v>16</v>
      </c>
      <c r="S33" s="11">
        <f>SUM(S34:S36)</f>
        <v>0</v>
      </c>
      <c r="T33" s="11"/>
      <c r="U33" s="12">
        <f>SUM(U34:U39)</f>
        <v>12</v>
      </c>
      <c r="V33" s="10">
        <f>SUM(V34:V39)</f>
        <v>5</v>
      </c>
      <c r="W33" s="11">
        <f>SUM(W34:W39)</f>
        <v>10</v>
      </c>
      <c r="X33" s="11">
        <f>SUM(X34:X36)</f>
        <v>0</v>
      </c>
      <c r="Y33" s="11"/>
      <c r="Z33" s="12">
        <f>SUM(Z34:Z39)</f>
        <v>12</v>
      </c>
      <c r="AA33" s="13"/>
      <c r="AB33" s="14"/>
      <c r="AC33" s="17"/>
      <c r="AD33" s="15"/>
      <c r="AE33" s="37"/>
      <c r="AF33" s="35"/>
    </row>
    <row r="34" spans="1:32" ht="12.75" customHeight="1" x14ac:dyDescent="0.2">
      <c r="A34" s="9" t="s">
        <v>120</v>
      </c>
      <c r="B34" s="18" t="s">
        <v>94</v>
      </c>
      <c r="C34" s="18" t="s">
        <v>97</v>
      </c>
      <c r="D34" s="26"/>
      <c r="E34" s="69">
        <f t="shared" ref="E34:E36" si="7">G34+H34+I34+L34+M34+N34+Q34+R34+S34+V34+W34+X34</f>
        <v>15</v>
      </c>
      <c r="F34" s="70">
        <f t="shared" ref="F34:F36" si="8">K34+P34+U34+Z34</f>
        <v>4</v>
      </c>
      <c r="G34" s="19"/>
      <c r="H34" s="20"/>
      <c r="I34" s="20"/>
      <c r="J34" s="20"/>
      <c r="K34" s="21"/>
      <c r="L34" s="19"/>
      <c r="M34" s="20"/>
      <c r="N34" s="20"/>
      <c r="O34" s="20"/>
      <c r="P34" s="21"/>
      <c r="Q34" s="19">
        <v>5</v>
      </c>
      <c r="R34" s="20">
        <v>10</v>
      </c>
      <c r="S34" s="20">
        <v>0</v>
      </c>
      <c r="T34" s="20" t="s">
        <v>31</v>
      </c>
      <c r="U34" s="21">
        <v>4</v>
      </c>
      <c r="V34" s="19"/>
      <c r="W34" s="20"/>
      <c r="X34" s="20"/>
      <c r="Y34" s="20"/>
      <c r="Z34" s="21"/>
      <c r="AB34" s="31"/>
      <c r="AC34" s="31"/>
      <c r="AD34" s="50"/>
      <c r="AE34" s="11"/>
      <c r="AF34" s="35"/>
    </row>
    <row r="35" spans="1:32" ht="12.75" customHeight="1" thickBot="1" x14ac:dyDescent="0.25">
      <c r="A35" s="120" t="s">
        <v>100</v>
      </c>
      <c r="B35" s="121" t="s">
        <v>94</v>
      </c>
      <c r="C35" s="122" t="s">
        <v>99</v>
      </c>
      <c r="D35" s="123"/>
      <c r="E35" s="124">
        <f t="shared" si="7"/>
        <v>15</v>
      </c>
      <c r="F35" s="125">
        <f t="shared" si="8"/>
        <v>4</v>
      </c>
      <c r="G35" s="126"/>
      <c r="H35" s="127"/>
      <c r="I35" s="127"/>
      <c r="J35" s="127"/>
      <c r="K35" s="128"/>
      <c r="L35" s="126"/>
      <c r="M35" s="127"/>
      <c r="N35" s="127"/>
      <c r="O35" s="127"/>
      <c r="P35" s="128"/>
      <c r="Q35" s="126"/>
      <c r="R35" s="127"/>
      <c r="S35" s="127"/>
      <c r="T35" s="127"/>
      <c r="U35" s="128"/>
      <c r="V35" s="126">
        <v>5</v>
      </c>
      <c r="W35" s="127">
        <v>10</v>
      </c>
      <c r="X35" s="127">
        <v>0</v>
      </c>
      <c r="Y35" s="127" t="s">
        <v>31</v>
      </c>
      <c r="Z35" s="128">
        <v>4</v>
      </c>
      <c r="AB35" s="31"/>
      <c r="AC35" s="31"/>
      <c r="AD35" s="50"/>
      <c r="AE35" s="95"/>
      <c r="AF35" s="131"/>
    </row>
    <row r="36" spans="1:32" ht="12.75" customHeight="1" x14ac:dyDescent="0.2">
      <c r="A36" s="115" t="s">
        <v>121</v>
      </c>
      <c r="B36" s="116" t="s">
        <v>101</v>
      </c>
      <c r="C36" s="113" t="s">
        <v>102</v>
      </c>
      <c r="D36" s="117"/>
      <c r="E36" s="118">
        <f t="shared" si="7"/>
        <v>0</v>
      </c>
      <c r="F36" s="119">
        <f t="shared" si="8"/>
        <v>7</v>
      </c>
      <c r="G36" s="105"/>
      <c r="H36" s="106"/>
      <c r="I36" s="106"/>
      <c r="J36" s="106"/>
      <c r="K36" s="107"/>
      <c r="L36" s="105"/>
      <c r="M36" s="106"/>
      <c r="N36" s="106"/>
      <c r="O36" s="106"/>
      <c r="P36" s="107"/>
      <c r="Q36" s="105">
        <v>0</v>
      </c>
      <c r="R36" s="106">
        <v>0</v>
      </c>
      <c r="S36" s="106">
        <v>0</v>
      </c>
      <c r="T36" s="106" t="s">
        <v>31</v>
      </c>
      <c r="U36" s="107">
        <v>7</v>
      </c>
      <c r="V36" s="105"/>
      <c r="W36" s="106"/>
      <c r="X36" s="106"/>
      <c r="Y36" s="106"/>
      <c r="Z36" s="107"/>
      <c r="AB36" s="31"/>
      <c r="AC36" s="31"/>
      <c r="AD36" s="50"/>
      <c r="AE36" s="129"/>
      <c r="AF36" s="130"/>
    </row>
    <row r="37" spans="1:32" ht="12" customHeight="1" x14ac:dyDescent="0.2">
      <c r="A37" s="9" t="s">
        <v>103</v>
      </c>
      <c r="B37" s="114" t="s">
        <v>104</v>
      </c>
      <c r="C37" s="18" t="s">
        <v>105</v>
      </c>
      <c r="D37" s="26"/>
      <c r="E37" s="69">
        <v>0</v>
      </c>
      <c r="F37" s="70">
        <v>8</v>
      </c>
      <c r="G37" s="89"/>
      <c r="H37" s="90"/>
      <c r="I37" s="20"/>
      <c r="J37" s="20"/>
      <c r="K37" s="21"/>
      <c r="L37" s="19"/>
      <c r="M37" s="20"/>
      <c r="N37" s="20"/>
      <c r="O37" s="20"/>
      <c r="P37" s="21"/>
      <c r="Q37" s="19"/>
      <c r="R37" s="20"/>
      <c r="S37" s="20"/>
      <c r="T37" s="20"/>
      <c r="U37" s="21"/>
      <c r="V37" s="19">
        <v>0</v>
      </c>
      <c r="W37" s="20">
        <v>0</v>
      </c>
      <c r="X37" s="20">
        <v>0</v>
      </c>
      <c r="Y37" s="20" t="s">
        <v>31</v>
      </c>
      <c r="Z37" s="21">
        <v>8</v>
      </c>
      <c r="AA37" s="49"/>
      <c r="AB37" s="31"/>
      <c r="AC37" s="32"/>
      <c r="AD37" s="50"/>
      <c r="AE37" s="35"/>
      <c r="AF37" s="35"/>
    </row>
    <row r="38" spans="1:32" ht="12" customHeight="1" x14ac:dyDescent="0.2">
      <c r="A38" s="9" t="s">
        <v>122</v>
      </c>
      <c r="B38" s="88"/>
      <c r="C38" s="82" t="s">
        <v>106</v>
      </c>
      <c r="D38" s="56"/>
      <c r="E38" s="91">
        <v>6</v>
      </c>
      <c r="F38" s="92">
        <v>1</v>
      </c>
      <c r="G38" s="93"/>
      <c r="H38" s="91"/>
      <c r="I38" s="83"/>
      <c r="J38" s="83"/>
      <c r="K38" s="92"/>
      <c r="L38" s="86">
        <v>0</v>
      </c>
      <c r="M38" s="83">
        <v>6</v>
      </c>
      <c r="N38" s="83">
        <v>0</v>
      </c>
      <c r="O38" s="83" t="s">
        <v>107</v>
      </c>
      <c r="P38" s="92">
        <v>1</v>
      </c>
      <c r="Q38" s="86"/>
      <c r="R38" s="83"/>
      <c r="S38" s="83"/>
      <c r="T38" s="83"/>
      <c r="U38" s="92"/>
      <c r="V38" s="86"/>
      <c r="W38" s="83"/>
      <c r="X38" s="83"/>
      <c r="Y38" s="83"/>
      <c r="Z38" s="87"/>
      <c r="AD38" s="78"/>
      <c r="AE38" s="35"/>
      <c r="AF38" s="35"/>
    </row>
    <row r="39" spans="1:32" ht="12" customHeight="1" x14ac:dyDescent="0.2">
      <c r="A39" s="9" t="s">
        <v>124</v>
      </c>
      <c r="B39" s="88"/>
      <c r="C39" s="82" t="s">
        <v>108</v>
      </c>
      <c r="D39" s="56"/>
      <c r="E39" s="91">
        <v>6</v>
      </c>
      <c r="F39" s="92">
        <v>1</v>
      </c>
      <c r="G39" s="100"/>
      <c r="H39" s="101"/>
      <c r="I39" s="102"/>
      <c r="J39" s="102"/>
      <c r="K39" s="103"/>
      <c r="L39" s="104"/>
      <c r="M39" s="102"/>
      <c r="N39" s="102"/>
      <c r="O39" s="102"/>
      <c r="P39" s="103"/>
      <c r="Q39" s="104">
        <v>0</v>
      </c>
      <c r="R39" s="102">
        <v>6</v>
      </c>
      <c r="S39" s="102">
        <v>0</v>
      </c>
      <c r="T39" s="102" t="s">
        <v>107</v>
      </c>
      <c r="U39" s="103">
        <v>1</v>
      </c>
      <c r="V39" s="104"/>
      <c r="W39" s="102"/>
      <c r="X39" s="102"/>
      <c r="Y39" s="102"/>
      <c r="Z39" s="108"/>
      <c r="AD39" s="78"/>
      <c r="AE39" s="35"/>
      <c r="AF39" s="35"/>
    </row>
    <row r="40" spans="1:32" ht="12.75" customHeight="1" x14ac:dyDescent="0.2">
      <c r="A40" s="18"/>
      <c r="B40" s="18"/>
      <c r="C40" s="9" t="s">
        <v>109</v>
      </c>
      <c r="D40" s="56"/>
      <c r="E40" s="67">
        <f>E8+E15+E33+E37+E38+E39</f>
        <v>488</v>
      </c>
      <c r="F40" s="68">
        <f>F8+F15+F33+F36+F37+F38+F39</f>
        <v>120</v>
      </c>
      <c r="G40" s="98">
        <f>G8+G15+G33</f>
        <v>60</v>
      </c>
      <c r="H40" s="109">
        <f>H8+H15+H33</f>
        <v>60</v>
      </c>
      <c r="I40" s="109">
        <f t="shared" ref="I40:AD40" si="9">I8+I15+I33</f>
        <v>10</v>
      </c>
      <c r="J40" s="109"/>
      <c r="K40" s="110">
        <f t="shared" si="9"/>
        <v>28</v>
      </c>
      <c r="L40" s="75">
        <f>L8+L15+L33</f>
        <v>70</v>
      </c>
      <c r="M40" s="109">
        <f>M8+M15+M33+M38</f>
        <v>87</v>
      </c>
      <c r="N40" s="109">
        <f t="shared" si="9"/>
        <v>0</v>
      </c>
      <c r="O40" s="109"/>
      <c r="P40" s="110">
        <f t="shared" si="9"/>
        <v>30</v>
      </c>
      <c r="Q40" s="75">
        <f>Q8+Q15+Q33</f>
        <v>45</v>
      </c>
      <c r="R40" s="109">
        <f>R8+R15+R33+R39</f>
        <v>67</v>
      </c>
      <c r="S40" s="109">
        <f t="shared" si="9"/>
        <v>10</v>
      </c>
      <c r="T40" s="109"/>
      <c r="U40" s="110">
        <f t="shared" si="9"/>
        <v>33</v>
      </c>
      <c r="V40" s="75">
        <f t="shared" si="9"/>
        <v>35</v>
      </c>
      <c r="W40" s="109">
        <f>W8+W15+W33</f>
        <v>40</v>
      </c>
      <c r="X40" s="109">
        <f>X8+X15+X33</f>
        <v>20</v>
      </c>
      <c r="Y40" s="109"/>
      <c r="Z40" s="111">
        <f t="shared" si="9"/>
        <v>28</v>
      </c>
      <c r="AA40" s="99">
        <f t="shared" si="9"/>
        <v>0</v>
      </c>
      <c r="AB40" s="75">
        <f t="shared" si="9"/>
        <v>0</v>
      </c>
      <c r="AC40" s="75">
        <f t="shared" si="9"/>
        <v>0</v>
      </c>
      <c r="AD40" s="97">
        <f t="shared" si="9"/>
        <v>0</v>
      </c>
      <c r="AE40" s="35"/>
      <c r="AF40" s="35"/>
    </row>
    <row r="41" spans="1:32" ht="12.75" customHeight="1" x14ac:dyDescent="0.2">
      <c r="A41" s="18"/>
      <c r="B41" s="18"/>
      <c r="C41" s="18" t="s">
        <v>110</v>
      </c>
      <c r="D41" s="26"/>
      <c r="E41" s="26">
        <f>J41+O41+T41+Y41</f>
        <v>0</v>
      </c>
      <c r="F41" s="1"/>
      <c r="G41" s="105"/>
      <c r="H41" s="106"/>
      <c r="I41" s="106"/>
      <c r="J41" s="106">
        <v>0</v>
      </c>
      <c r="K41" s="107"/>
      <c r="L41" s="105"/>
      <c r="M41" s="106"/>
      <c r="N41" s="106"/>
      <c r="O41" s="106">
        <v>0</v>
      </c>
      <c r="P41" s="107"/>
      <c r="Q41" s="105"/>
      <c r="R41" s="106"/>
      <c r="S41" s="106"/>
      <c r="T41" s="106">
        <v>0</v>
      </c>
      <c r="U41" s="107"/>
      <c r="V41" s="105"/>
      <c r="W41" s="106"/>
      <c r="X41" s="106"/>
      <c r="Y41" s="106">
        <v>0</v>
      </c>
      <c r="Z41" s="107"/>
      <c r="AA41" s="33"/>
      <c r="AB41" s="24"/>
      <c r="AC41" s="25"/>
      <c r="AD41" s="23"/>
      <c r="AE41" s="35"/>
      <c r="AF41" s="35"/>
    </row>
    <row r="42" spans="1:32" ht="12.75" customHeight="1" x14ac:dyDescent="0.2">
      <c r="A42" s="18"/>
      <c r="B42" s="18"/>
      <c r="C42" s="18" t="s">
        <v>111</v>
      </c>
      <c r="D42" s="26"/>
      <c r="E42" s="26">
        <v>17</v>
      </c>
      <c r="F42" s="70"/>
      <c r="G42" s="19"/>
      <c r="H42" s="20"/>
      <c r="I42" s="20"/>
      <c r="J42" s="20">
        <f>COUNTIF(J9:J36,"v")</f>
        <v>6</v>
      </c>
      <c r="K42" s="21"/>
      <c r="L42" s="19"/>
      <c r="M42" s="20"/>
      <c r="N42" s="20"/>
      <c r="O42" s="20">
        <f>COUNTIF(O9:O36,"v")</f>
        <v>2</v>
      </c>
      <c r="P42" s="21"/>
      <c r="Q42" s="19"/>
      <c r="R42" s="20"/>
      <c r="S42" s="20"/>
      <c r="T42" s="20">
        <f>COUNTIF(T9:T36,"v")</f>
        <v>5</v>
      </c>
      <c r="U42" s="21"/>
      <c r="V42" s="19"/>
      <c r="W42" s="20"/>
      <c r="X42" s="20"/>
      <c r="Y42" s="20">
        <f>COUNTIF(Y9:Y36,"v")</f>
        <v>4</v>
      </c>
      <c r="Z42" s="21"/>
      <c r="AA42" s="13"/>
      <c r="AB42" s="14"/>
      <c r="AC42" s="17"/>
      <c r="AD42" s="15"/>
      <c r="AE42" s="35"/>
      <c r="AF42" s="35"/>
    </row>
    <row r="43" spans="1:32" ht="12.75" customHeight="1" x14ac:dyDescent="0.2">
      <c r="A43" s="18"/>
      <c r="B43" s="18"/>
      <c r="C43" s="18" t="s">
        <v>112</v>
      </c>
      <c r="D43" s="26"/>
      <c r="E43" s="26">
        <v>10</v>
      </c>
      <c r="F43" s="70"/>
      <c r="G43" s="19"/>
      <c r="H43" s="20"/>
      <c r="I43" s="20"/>
      <c r="J43" s="20">
        <f>COUNTIF(J9:J36,"é")</f>
        <v>1</v>
      </c>
      <c r="K43" s="21"/>
      <c r="L43" s="19"/>
      <c r="M43" s="20"/>
      <c r="N43" s="20"/>
      <c r="O43" s="20">
        <f>COUNTIF(O9:O36,"é")</f>
        <v>5</v>
      </c>
      <c r="P43" s="21"/>
      <c r="Q43" s="19"/>
      <c r="R43" s="20"/>
      <c r="S43" s="20"/>
      <c r="T43" s="20">
        <v>2</v>
      </c>
      <c r="U43" s="21"/>
      <c r="V43" s="19"/>
      <c r="W43" s="20"/>
      <c r="X43" s="20"/>
      <c r="Y43" s="20">
        <v>2</v>
      </c>
      <c r="Z43" s="21"/>
      <c r="AA43" s="36"/>
      <c r="AB43" s="37"/>
      <c r="AC43" s="29"/>
      <c r="AD43" s="30"/>
      <c r="AE43" s="50"/>
      <c r="AF43" s="32"/>
    </row>
    <row r="44" spans="1:32" ht="12.75" customHeight="1" x14ac:dyDescent="0.2">
      <c r="A44" s="18"/>
      <c r="B44" s="18"/>
      <c r="C44" s="18" t="s">
        <v>113</v>
      </c>
      <c r="D44" s="26"/>
      <c r="E44" s="26">
        <f>J44+O44+T44+Y44</f>
        <v>2</v>
      </c>
      <c r="F44" s="70"/>
      <c r="G44" s="112"/>
      <c r="H44" s="6"/>
      <c r="I44" s="6"/>
      <c r="J44" s="6">
        <v>0</v>
      </c>
      <c r="K44" s="7"/>
      <c r="L44" s="112"/>
      <c r="M44" s="6"/>
      <c r="N44" s="6"/>
      <c r="O44" s="6">
        <v>1</v>
      </c>
      <c r="P44" s="7"/>
      <c r="Q44" s="112"/>
      <c r="R44" s="6"/>
      <c r="S44" s="6"/>
      <c r="T44" s="6">
        <v>1</v>
      </c>
      <c r="U44" s="7"/>
      <c r="V44" s="112"/>
      <c r="W44" s="6"/>
      <c r="X44" s="6"/>
      <c r="Y44" s="6">
        <v>0</v>
      </c>
      <c r="Z44" s="7"/>
      <c r="AA44" s="36"/>
      <c r="AB44" s="37"/>
      <c r="AC44" s="29"/>
      <c r="AD44" s="30"/>
      <c r="AE44" s="50"/>
      <c r="AF44" s="32"/>
    </row>
    <row r="45" spans="1:32" ht="12.75" customHeight="1" thickBot="1" x14ac:dyDescent="0.25">
      <c r="A45" s="18"/>
      <c r="B45" s="18"/>
      <c r="C45" s="9" t="s">
        <v>114</v>
      </c>
      <c r="D45" s="56"/>
      <c r="E45" s="56">
        <f>SUM(E41:E44)</f>
        <v>29</v>
      </c>
      <c r="F45" s="68"/>
      <c r="G45" s="94"/>
      <c r="H45" s="95"/>
      <c r="I45" s="95"/>
      <c r="J45" s="95">
        <f>SUM(J41:J44)</f>
        <v>7</v>
      </c>
      <c r="K45" s="96"/>
      <c r="L45" s="94"/>
      <c r="M45" s="95"/>
      <c r="N45" s="95"/>
      <c r="O45" s="95">
        <f>SUM(O41:O44)</f>
        <v>8</v>
      </c>
      <c r="P45" s="96"/>
      <c r="Q45" s="94"/>
      <c r="R45" s="95"/>
      <c r="S45" s="95"/>
      <c r="T45" s="95">
        <f>SUM(T41:T44)</f>
        <v>8</v>
      </c>
      <c r="U45" s="96"/>
      <c r="V45" s="94"/>
      <c r="W45" s="95"/>
      <c r="X45" s="95"/>
      <c r="Y45" s="95">
        <f>SUM(Y41:Y44)</f>
        <v>6</v>
      </c>
      <c r="Z45" s="96"/>
      <c r="AA45" s="13"/>
      <c r="AB45" s="14"/>
      <c r="AC45" s="17"/>
      <c r="AD45" s="15"/>
      <c r="AE45" s="15"/>
      <c r="AF45" s="17"/>
    </row>
    <row r="46" spans="1:32" ht="12.75" customHeight="1" x14ac:dyDescent="0.2">
      <c r="A46" s="52"/>
      <c r="B46" s="52"/>
      <c r="C46" s="52"/>
      <c r="D46" s="64"/>
    </row>
    <row r="47" spans="1:32" ht="12.75" customHeight="1" x14ac:dyDescent="0.2">
      <c r="A47" s="52"/>
      <c r="B47" s="52"/>
      <c r="C47" s="52"/>
      <c r="D47" s="64"/>
    </row>
    <row r="48" spans="1:32" ht="12.75" customHeight="1" x14ac:dyDescent="0.2">
      <c r="E48" s="71"/>
      <c r="AA48" s="1"/>
      <c r="AB48" s="1"/>
      <c r="AC48" s="1"/>
      <c r="AD48" s="1"/>
      <c r="AE48" s="1"/>
      <c r="AF48" s="1"/>
    </row>
    <row r="49" spans="2:32" ht="12.75" customHeight="1" x14ac:dyDescent="0.2">
      <c r="B49" s="54" t="s">
        <v>115</v>
      </c>
      <c r="C49" s="54" t="s">
        <v>123</v>
      </c>
      <c r="D49" s="56"/>
      <c r="E49" s="26" t="s">
        <v>16</v>
      </c>
      <c r="F49" s="26" t="s">
        <v>116</v>
      </c>
      <c r="G49" s="26" t="s">
        <v>117</v>
      </c>
      <c r="H49" s="26" t="s">
        <v>14</v>
      </c>
      <c r="I49" s="26" t="s">
        <v>15</v>
      </c>
      <c r="AA49" s="1"/>
      <c r="AB49" s="1"/>
      <c r="AC49" s="1"/>
      <c r="AD49" s="1"/>
      <c r="AE49" s="1"/>
      <c r="AF49" s="1"/>
    </row>
    <row r="50" spans="2:32" ht="12.75" customHeight="1" x14ac:dyDescent="0.2">
      <c r="B50" s="54"/>
      <c r="C50" s="55"/>
      <c r="D50" s="66"/>
      <c r="E50" s="56">
        <f>SUM(E52:E56)</f>
        <v>22</v>
      </c>
      <c r="F50" s="132"/>
      <c r="G50" s="132"/>
      <c r="H50" s="132"/>
      <c r="I50" s="26"/>
      <c r="AA50" s="1"/>
      <c r="AB50" s="1"/>
      <c r="AC50" s="1"/>
      <c r="AD50" s="1"/>
      <c r="AE50" s="1"/>
      <c r="AF50" s="1"/>
    </row>
    <row r="51" spans="2:32" ht="12.75" customHeight="1" x14ac:dyDescent="0.2">
      <c r="B51" s="57"/>
      <c r="C51" s="54" t="s">
        <v>118</v>
      </c>
      <c r="D51" s="56"/>
      <c r="E51" s="26"/>
      <c r="F51" s="26"/>
      <c r="G51" s="26"/>
      <c r="H51" s="26"/>
      <c r="I51" s="26"/>
      <c r="AA51" s="1"/>
      <c r="AB51" s="1"/>
      <c r="AC51" s="1"/>
      <c r="AD51" s="1"/>
      <c r="AE51" s="1"/>
      <c r="AF51" s="1"/>
    </row>
    <row r="52" spans="2:32" ht="12.75" customHeight="1" x14ac:dyDescent="0.2">
      <c r="B52" s="18" t="s">
        <v>44</v>
      </c>
      <c r="C52" s="18" t="s">
        <v>45</v>
      </c>
      <c r="D52" s="26"/>
      <c r="E52" s="26">
        <v>5</v>
      </c>
      <c r="F52" s="26">
        <v>10</v>
      </c>
      <c r="G52" s="26">
        <v>15</v>
      </c>
      <c r="H52" s="26">
        <v>0</v>
      </c>
      <c r="I52" s="26" t="s">
        <v>31</v>
      </c>
      <c r="AA52" s="1"/>
      <c r="AB52" s="1"/>
      <c r="AC52" s="1"/>
      <c r="AD52" s="1"/>
      <c r="AE52" s="1"/>
      <c r="AF52" s="1"/>
    </row>
    <row r="53" spans="2:32" ht="12.75" customHeight="1" x14ac:dyDescent="0.2">
      <c r="B53" s="113" t="s">
        <v>47</v>
      </c>
      <c r="C53" s="18" t="s">
        <v>48</v>
      </c>
      <c r="D53" s="26"/>
      <c r="E53" s="26">
        <v>4</v>
      </c>
      <c r="F53" s="26">
        <v>10</v>
      </c>
      <c r="G53" s="26">
        <v>10</v>
      </c>
      <c r="H53" s="26">
        <v>0</v>
      </c>
      <c r="I53" s="26" t="s">
        <v>31</v>
      </c>
      <c r="AA53" s="1"/>
      <c r="AB53" s="1"/>
      <c r="AC53" s="1"/>
      <c r="AD53" s="1"/>
      <c r="AE53" s="1"/>
      <c r="AF53" s="1"/>
    </row>
    <row r="54" spans="2:32" ht="12.75" customHeight="1" x14ac:dyDescent="0.2">
      <c r="B54" s="113" t="s">
        <v>67</v>
      </c>
      <c r="C54" s="18" t="s">
        <v>68</v>
      </c>
      <c r="D54" s="26"/>
      <c r="E54" s="26">
        <v>5</v>
      </c>
      <c r="F54" s="26">
        <v>10</v>
      </c>
      <c r="G54" s="26">
        <v>15</v>
      </c>
      <c r="H54" s="26">
        <v>0</v>
      </c>
      <c r="I54" s="26" t="s">
        <v>23</v>
      </c>
      <c r="AA54" s="1"/>
      <c r="AB54" s="1"/>
      <c r="AC54" s="1"/>
      <c r="AD54" s="1"/>
      <c r="AE54" s="1"/>
      <c r="AF54" s="1"/>
    </row>
    <row r="55" spans="2:32" ht="12.75" customHeight="1" x14ac:dyDescent="0.2">
      <c r="B55" s="113" t="s">
        <v>82</v>
      </c>
      <c r="C55" s="18" t="s">
        <v>83</v>
      </c>
      <c r="D55" s="26"/>
      <c r="E55" s="26">
        <v>4</v>
      </c>
      <c r="F55" s="26">
        <v>5</v>
      </c>
      <c r="G55" s="26">
        <v>15</v>
      </c>
      <c r="H55" s="26">
        <v>0</v>
      </c>
      <c r="I55" s="26" t="s">
        <v>23</v>
      </c>
      <c r="AA55" s="1"/>
      <c r="AB55" s="1"/>
      <c r="AC55" s="1"/>
      <c r="AD55" s="1"/>
      <c r="AE55" s="1"/>
      <c r="AF55" s="1"/>
    </row>
    <row r="56" spans="2:32" ht="14.25" customHeight="1" x14ac:dyDescent="0.2">
      <c r="B56" s="113" t="s">
        <v>64</v>
      </c>
      <c r="C56" s="18" t="s">
        <v>65</v>
      </c>
      <c r="D56" s="26"/>
      <c r="E56" s="26">
        <v>4</v>
      </c>
      <c r="F56" s="26">
        <v>5</v>
      </c>
      <c r="G56" s="26">
        <v>10</v>
      </c>
      <c r="H56" s="26">
        <v>0</v>
      </c>
      <c r="I56" s="26" t="s">
        <v>23</v>
      </c>
      <c r="AA56" s="1"/>
      <c r="AB56" s="1"/>
      <c r="AC56" s="1"/>
      <c r="AD56" s="1"/>
      <c r="AE56" s="1"/>
      <c r="AF56" s="1"/>
    </row>
    <row r="57" spans="2:32" x14ac:dyDescent="0.2">
      <c r="J57" s="77"/>
      <c r="K57" s="77"/>
    </row>
    <row r="58" spans="2:32" x14ac:dyDescent="0.2">
      <c r="J58" s="77"/>
      <c r="K58" s="77"/>
    </row>
    <row r="59" spans="2:32" x14ac:dyDescent="0.2">
      <c r="J59" s="77"/>
      <c r="K59" s="77"/>
    </row>
    <row r="60" spans="2:32" x14ac:dyDescent="0.2">
      <c r="J60" s="77"/>
      <c r="K60" s="77"/>
    </row>
    <row r="61" spans="2:32" x14ac:dyDescent="0.2">
      <c r="J61" s="77"/>
      <c r="K61" s="77"/>
    </row>
    <row r="62" spans="2:32" x14ac:dyDescent="0.2">
      <c r="J62" s="77"/>
      <c r="K62" s="77"/>
    </row>
    <row r="63" spans="2:32" x14ac:dyDescent="0.2">
      <c r="J63" s="77"/>
      <c r="K63" s="77"/>
    </row>
    <row r="64" spans="2:32" x14ac:dyDescent="0.2">
      <c r="J64" s="77"/>
      <c r="K64" s="77"/>
    </row>
    <row r="65" spans="2:11" x14ac:dyDescent="0.2">
      <c r="J65" s="77"/>
      <c r="K65" s="77"/>
    </row>
    <row r="66" spans="2:11" x14ac:dyDescent="0.2">
      <c r="B66" s="59"/>
      <c r="C66" s="59"/>
      <c r="D66" s="60"/>
      <c r="E66" s="60"/>
      <c r="F66" s="60"/>
      <c r="G66" s="60"/>
      <c r="H66" s="60"/>
      <c r="I66" s="60"/>
      <c r="J66" s="77"/>
      <c r="K66" s="77"/>
    </row>
    <row r="67" spans="2:11" x14ac:dyDescent="0.2">
      <c r="B67" s="58"/>
      <c r="C67" s="58"/>
      <c r="D67" s="60"/>
      <c r="E67" s="60"/>
      <c r="F67" s="60"/>
      <c r="G67" s="77"/>
      <c r="H67" s="77"/>
      <c r="I67" s="77"/>
      <c r="J67" s="77"/>
      <c r="K67" s="77"/>
    </row>
    <row r="68" spans="2:11" x14ac:dyDescent="0.2">
      <c r="B68" s="58"/>
      <c r="C68" s="58"/>
      <c r="D68" s="60"/>
      <c r="E68" s="60"/>
      <c r="F68" s="60"/>
      <c r="G68" s="77"/>
      <c r="H68" s="77"/>
      <c r="I68" s="77"/>
      <c r="J68" s="77"/>
      <c r="K68" s="77"/>
    </row>
    <row r="69" spans="2:11" x14ac:dyDescent="0.2">
      <c r="B69" s="58"/>
      <c r="C69" s="58"/>
      <c r="D69" s="60"/>
      <c r="E69" s="60"/>
      <c r="F69" s="60"/>
      <c r="G69" s="77"/>
      <c r="H69" s="77"/>
      <c r="I69" s="77"/>
      <c r="J69" s="77"/>
      <c r="K69" s="77"/>
    </row>
    <row r="70" spans="2:11" x14ac:dyDescent="0.2">
      <c r="J70" s="77"/>
      <c r="K70" s="77"/>
    </row>
  </sheetData>
  <sheetProtection selectLockedCells="1" selectUnlockedCells="1"/>
  <autoFilter ref="G6:Z46" xr:uid="{00000000-0009-0000-0000-000000000000}">
    <filterColumn colId="0" showButton="0"/>
    <filterColumn colId="1" showButton="0"/>
    <filterColumn colId="2" showButton="0"/>
    <filterColumn colId="3" showButton="0"/>
    <filterColumn colId="5" showButton="0"/>
    <filterColumn colId="6" showButton="0"/>
    <filterColumn colId="7" showButton="0"/>
    <filterColumn colId="8" showButton="0"/>
    <filterColumn colId="10" showButton="0"/>
    <filterColumn colId="11" showButton="0"/>
    <filterColumn colId="12" showButton="0"/>
    <filterColumn colId="13" showButton="0"/>
    <filterColumn colId="15" showButton="0"/>
    <filterColumn colId="16" showButton="0"/>
    <filterColumn colId="17" showButton="0"/>
    <filterColumn colId="18" showButton="0"/>
  </autoFilter>
  <mergeCells count="22">
    <mergeCell ref="A1:AF1"/>
    <mergeCell ref="A2:AF2"/>
    <mergeCell ref="A3:AF3"/>
    <mergeCell ref="A4:AF4"/>
    <mergeCell ref="A5:A7"/>
    <mergeCell ref="B5:B7"/>
    <mergeCell ref="E5:F5"/>
    <mergeCell ref="G5:Z5"/>
    <mergeCell ref="AA5:AA7"/>
    <mergeCell ref="AB5:AB6"/>
    <mergeCell ref="AC5:AC7"/>
    <mergeCell ref="AD5:AD6"/>
    <mergeCell ref="AE5:AF7"/>
    <mergeCell ref="E6:E7"/>
    <mergeCell ref="F6:F7"/>
    <mergeCell ref="G6:K6"/>
    <mergeCell ref="F50:H50"/>
    <mergeCell ref="L6:P6"/>
    <mergeCell ref="Q6:U6"/>
    <mergeCell ref="V6:Z6"/>
    <mergeCell ref="B8:C8"/>
    <mergeCell ref="B15:C15"/>
  </mergeCells>
  <printOptions horizontalCentered="1" verticalCentered="1"/>
  <pageMargins left="0.19685039370078741" right="0.19685039370078741" top="0.59055118110236227" bottom="0.78740157480314965" header="0.19685039370078741" footer="0.19685039370078741"/>
  <pageSetup paperSize="8" firstPageNumber="0" orientation="landscape" r:id="rId1"/>
  <headerFooter alignWithMargins="0">
    <oddHeader>&amp;LÓbudai Egyetem 
Keleti Károly Gazdasági Kar&amp;RÉrvényes: 2023/2024. tanévtől</oddHeader>
    <oddFooter>&amp;LBudapest, &amp;D&amp;CVállalkozásfejleszés MSc mesterszak
Nappali tagozat
&amp;P/&amp;N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8441EDDF9BEE844EA56F818B1FD511E8" ma:contentTypeVersion="8" ma:contentTypeDescription="Új dokumentum létrehozása." ma:contentTypeScope="" ma:versionID="636dcfffa6e8d9ad209e2398b731d2af">
  <xsd:schema xmlns:xsd="http://www.w3.org/2001/XMLSchema" xmlns:xs="http://www.w3.org/2001/XMLSchema" xmlns:p="http://schemas.microsoft.com/office/2006/metadata/properties" xmlns:ns2="e3386913-36fb-4319-ad0d-41cc24f8ebdc" xmlns:ns3="89a0d6c6-d406-4ea9-8149-505dbbf73136" targetNamespace="http://schemas.microsoft.com/office/2006/metadata/properties" ma:root="true" ma:fieldsID="60582510bae0adfed9a7ddc102a60e9f" ns2:_="" ns3:_="">
    <xsd:import namespace="e3386913-36fb-4319-ad0d-41cc24f8ebdc"/>
    <xsd:import namespace="89a0d6c6-d406-4ea9-8149-505dbbf7313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386913-36fb-4319-ad0d-41cc24f8ebd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Képcímkék" ma:readOnly="false" ma:fieldId="{5cf76f15-5ced-4ddc-b409-7134ff3c332f}" ma:taxonomyMulti="true" ma:sspId="81fdf5ea-129c-422e-b789-1a66b7cb617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a0d6c6-d406-4ea9-8149-505dbbf7313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5de27341-570f-4f99-8cea-897d32940845}" ma:internalName="TaxCatchAll" ma:showField="CatchAllData" ma:web="89a0d6c6-d406-4ea9-8149-505dbbf7313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3386913-36fb-4319-ad0d-41cc24f8ebdc">
      <Terms xmlns="http://schemas.microsoft.com/office/infopath/2007/PartnerControls"/>
    </lcf76f155ced4ddcb4097134ff3c332f>
    <TaxCatchAll xmlns="89a0d6c6-d406-4ea9-8149-505dbbf73136" xsi:nil="true"/>
  </documentManagement>
</p:properties>
</file>

<file path=customXml/itemProps1.xml><?xml version="1.0" encoding="utf-8"?>
<ds:datastoreItem xmlns:ds="http://schemas.openxmlformats.org/officeDocument/2006/customXml" ds:itemID="{001819C1-0219-41BC-B6D8-28AA03021D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3386913-36fb-4319-ad0d-41cc24f8ebdc"/>
    <ds:schemaRef ds:uri="89a0d6c6-d406-4ea9-8149-505dbbf7313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B212C1A-3637-4E9C-B159-E1BDFC21F4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7B059CC-7E91-44C0-85C2-B37ECBF2A342}">
  <ds:schemaRefs>
    <ds:schemaRef ds:uri="http://purl.org/dc/terms/"/>
    <ds:schemaRef ds:uri="http://schemas.microsoft.com/office/2006/metadata/properties"/>
    <ds:schemaRef ds:uri="e3386913-36fb-4319-ad0d-41cc24f8ebdc"/>
    <ds:schemaRef ds:uri="89a0d6c6-d406-4ea9-8149-505dbbf73136"/>
    <ds:schemaRef ds:uri="http://purl.org/dc/elements/1.1/"/>
    <ds:schemaRef ds:uri="http://schemas.openxmlformats.org/package/2006/metadata/core-properties"/>
    <ds:schemaRef ds:uri="http://www.w3.org/XML/1998/namespace"/>
    <ds:schemaRef ds:uri="http://schemas.microsoft.com/office/2006/documentManagement/types"/>
    <ds:schemaRef ds:uri="http://purl.org/dc/dcmitype/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nappali</vt:lpstr>
      <vt:lpstr>nappali!Nyomtatási_terület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Fehér-Polgár Pál</dc:creator>
  <cp:keywords/>
  <dc:description/>
  <cp:lastModifiedBy>Kozma-Loraszkó Andrea</cp:lastModifiedBy>
  <cp:revision/>
  <cp:lastPrinted>2023-06-29T14:16:19Z</cp:lastPrinted>
  <dcterms:created xsi:type="dcterms:W3CDTF">2019-08-02T07:32:07Z</dcterms:created>
  <dcterms:modified xsi:type="dcterms:W3CDTF">2023-06-29T14:16:20Z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0x0101008441EDDF9BEE844EA56F818B1FD511E8</vt:lpwstr>
  </property>
  <property fmtid="{D5CDD505-2E9C-101B-9397-08002B2CF9AE}" pid="3" name="MediaServiceImageTags">
    <vt:lpwstr/>
  </property>
</Properties>
</file>