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90" windowHeight="9270" activeTab="0"/>
  </bookViews>
  <sheets>
    <sheet name="nappali" sheetId="1" r:id="rId1"/>
  </sheets>
  <definedNames>
    <definedName name="_xlnm.Print_Area" localSheetId="0">'nappali'!$A$1:$Y$46</definedName>
  </definedNames>
  <calcPr fullCalcOnLoad="1"/>
</workbook>
</file>

<file path=xl/sharedStrings.xml><?xml version="1.0" encoding="utf-8"?>
<sst xmlns="http://schemas.openxmlformats.org/spreadsheetml/2006/main" count="145" uniqueCount="102">
  <si>
    <t>MINTATANTERV</t>
  </si>
  <si>
    <t>Kód</t>
  </si>
  <si>
    <t>Tantárgyak</t>
  </si>
  <si>
    <t xml:space="preserve">heti össz. </t>
  </si>
  <si>
    <t>Félévek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</si>
  <si>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</si>
  <si>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</si>
  <si>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</si>
  <si>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</si>
  <si>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</si>
  <si>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</si>
  <si>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</si>
  <si>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</si>
  <si>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</si>
  <si>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</si>
  <si>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</si>
  <si>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</si>
  <si>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>v</t>
  </si>
  <si>
    <t>B</t>
  </si>
  <si>
    <t>Menedzsment alapjai</t>
  </si>
  <si>
    <t>Adózás alapjai</t>
  </si>
  <si>
    <t>Számvitel alapjai</t>
  </si>
  <si>
    <t>C</t>
  </si>
  <si>
    <t>Gazdasági jog</t>
  </si>
  <si>
    <t>A+B+C</t>
  </si>
  <si>
    <t>Összesen</t>
  </si>
  <si>
    <t>Gyakorlati félév</t>
  </si>
  <si>
    <t>Szakmai gyakorlat</t>
  </si>
  <si>
    <t>szigorlat (s)</t>
  </si>
  <si>
    <t>vizsga (v)</t>
  </si>
  <si>
    <t>Féléviközi teljesítmény (f)</t>
  </si>
  <si>
    <t>Összes követelmény</t>
  </si>
  <si>
    <t>16.</t>
  </si>
  <si>
    <t>17.</t>
  </si>
  <si>
    <t>18.</t>
  </si>
  <si>
    <t>19.</t>
  </si>
  <si>
    <t>20.</t>
  </si>
  <si>
    <t>21.</t>
  </si>
  <si>
    <t xml:space="preserve">  heti óraszámokkal (ea, tgy., l.)) ; követelményekkel (k.); kreditekkel (kr.)</t>
  </si>
  <si>
    <t>Arculattervezés</t>
  </si>
  <si>
    <t>é</t>
  </si>
  <si>
    <t xml:space="preserve">Közös kompetencia modul </t>
  </si>
  <si>
    <t>Munkaerőpiaci ismeretek</t>
  </si>
  <si>
    <t>Képzési terület és képzési ág szerinti modul</t>
  </si>
  <si>
    <t>Pénzügyek alapja</t>
  </si>
  <si>
    <t>C Szakképzési modul</t>
  </si>
  <si>
    <t>C/1 Szakirány szerinti modul</t>
  </si>
  <si>
    <t>Gazdálkodási és menedzsment felsőoktatási szakképzés</t>
  </si>
  <si>
    <t>Stratégiai és üzleti tervezés</t>
  </si>
  <si>
    <t>Döntéselmélet és módszertan</t>
  </si>
  <si>
    <t>Üzleti informatikai alkalmazások</t>
  </si>
  <si>
    <t>Vállalkozásszervezés</t>
  </si>
  <si>
    <t>Logisztika</t>
  </si>
  <si>
    <t>EU KKV menedzsment</t>
  </si>
  <si>
    <t>Vállalkozás alapítás</t>
  </si>
  <si>
    <t>Stratégiai tréning</t>
  </si>
  <si>
    <t>5.</t>
  </si>
  <si>
    <t>6.</t>
  </si>
  <si>
    <t>8.</t>
  </si>
  <si>
    <t>10.</t>
  </si>
  <si>
    <t>12.</t>
  </si>
  <si>
    <t>13.</t>
  </si>
  <si>
    <t>14.</t>
  </si>
  <si>
    <t>22.</t>
  </si>
  <si>
    <t>23.</t>
  </si>
  <si>
    <t>24.</t>
  </si>
  <si>
    <t>25.</t>
  </si>
  <si>
    <t>26.</t>
  </si>
  <si>
    <t>27.</t>
  </si>
  <si>
    <t>C/2 Kis- és középvállalkozás szakirány</t>
  </si>
  <si>
    <t>Vállalkozások munkaügyi szabályozása</t>
  </si>
  <si>
    <t xml:space="preserve">Vállalkozásgazdaságtan </t>
  </si>
  <si>
    <t>Statisztika</t>
  </si>
  <si>
    <t>Mikroökonómia</t>
  </si>
  <si>
    <t xml:space="preserve">Államigazgatási és jogi ismeretek </t>
  </si>
  <si>
    <t>Levelező tagozat</t>
  </si>
  <si>
    <t>GxxSG1ATNO</t>
  </si>
  <si>
    <t>GGTOM1ATLO</t>
  </si>
  <si>
    <t>GGTKU1ATLO</t>
  </si>
  <si>
    <t>GGTJO1ATLO</t>
  </si>
  <si>
    <t>GVMVG1ATLO</t>
  </si>
  <si>
    <t>GVMST1ATLO</t>
  </si>
  <si>
    <t>GVMMD1ATLO</t>
  </si>
  <si>
    <t>GGTKG1ATLO</t>
  </si>
  <si>
    <t>GSVSR1ATLO</t>
  </si>
  <si>
    <t>GSVDE1ATLO</t>
  </si>
  <si>
    <t>GGTPU1ATLO</t>
  </si>
  <si>
    <t>GVMUI1ATLO</t>
  </si>
  <si>
    <t>GGTGJ1ATLO</t>
  </si>
  <si>
    <t>GSVVS1ATLO</t>
  </si>
  <si>
    <t>GSVAI1ATLO</t>
  </si>
  <si>
    <t>GVMLO1ATLO</t>
  </si>
  <si>
    <t>GVMSA1ATLO</t>
  </si>
  <si>
    <t>GSVMS1ATLO</t>
  </si>
  <si>
    <t>GSVEK1ATLO</t>
  </si>
  <si>
    <t>GSVVA1ATLO</t>
  </si>
  <si>
    <t>GSVST1ATLO</t>
  </si>
  <si>
    <t>GGTAT1ATLO</t>
  </si>
  <si>
    <t>Szakmai idegen nyelvi alapok</t>
  </si>
  <si>
    <t>Számitásatechnika alapjai</t>
  </si>
  <si>
    <t>Kommunikáció alapjai</t>
  </si>
  <si>
    <t>RMTSZIATLO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</si>
</sst>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/>
      <right style="dotted"/>
      <top style="medium"/>
      <bottom style="medium"/>
    </border>
    <border>
      <left style="thick"/>
      <right style="dotted"/>
      <top style="medium"/>
      <bottom style="medium"/>
    </border>
    <border>
      <left/>
      <right style="dotted"/>
      <top/>
      <bottom style="dotted"/>
    </border>
    <border>
      <left/>
      <right style="thick"/>
      <top/>
      <bottom style="dotted"/>
    </border>
    <border>
      <left/>
      <right/>
      <top/>
      <bottom style="dotted"/>
    </border>
    <border>
      <left style="thick"/>
      <right style="dotted"/>
      <top/>
      <bottom style="dotted"/>
    </border>
    <border>
      <left/>
      <right style="dotted"/>
      <top/>
      <bottom/>
    </border>
    <border>
      <left/>
      <right style="thick"/>
      <top/>
      <bottom/>
    </border>
    <border>
      <left style="thick"/>
      <right style="dotted"/>
      <top/>
      <bottom/>
    </border>
    <border>
      <left/>
      <right style="dotted"/>
      <top style="dotted"/>
      <bottom style="dotted"/>
    </border>
    <border>
      <left/>
      <right style="dotted"/>
      <top style="dotted"/>
      <bottom/>
    </border>
    <border>
      <left/>
      <right style="thick"/>
      <top style="dotted"/>
      <bottom/>
    </border>
    <border>
      <left style="thick"/>
      <right style="dotted"/>
      <top style="dotted"/>
      <bottom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 style="thick"/>
      <right style="dotted"/>
      <top style="dotted"/>
      <bottom style="dotted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ck"/>
      <right/>
      <top style="medium"/>
      <bottom style="medium"/>
    </border>
    <border>
      <left/>
      <right style="dotted"/>
      <top/>
      <bottom style="thick"/>
    </border>
    <border>
      <left/>
      <right/>
      <top/>
      <bottom style="thick"/>
    </border>
    <border>
      <left style="thick"/>
      <right style="dotted"/>
      <top/>
      <bottom style="thick"/>
    </border>
    <border>
      <left/>
      <right style="thick"/>
      <top/>
      <bottom style="thick"/>
    </border>
    <border>
      <left style="thick"/>
      <right style="medium"/>
      <top style="thick">
        <color indexed="8"/>
      </top>
      <bottom style="thick"/>
    </border>
    <border>
      <left/>
      <right style="dotted"/>
      <top/>
      <bottom style="medium"/>
    </border>
    <border>
      <left style="thick"/>
      <right style="dotted"/>
      <top/>
      <bottom style="medium"/>
    </border>
    <border>
      <left/>
      <right style="thick"/>
      <top/>
      <bottom style="medium"/>
    </border>
    <border>
      <left style="medium"/>
      <right/>
      <top/>
      <bottom style="dotted"/>
    </border>
    <border>
      <left style="dotted"/>
      <right style="dotted"/>
      <top style="medium"/>
      <bottom style="medium"/>
    </border>
    <border>
      <left/>
      <right style="thick"/>
      <top style="medium"/>
      <bottom style="dotted"/>
    </border>
    <border>
      <left/>
      <right style="dotted"/>
      <top style="medium"/>
      <bottom style="dotted"/>
    </border>
    <border>
      <left/>
      <right/>
      <top style="medium"/>
      <bottom style="dotted"/>
    </border>
    <border>
      <left style="thick"/>
      <right style="dotted"/>
      <top style="medium"/>
      <bottom style="dotted"/>
    </border>
    <border>
      <left/>
      <right style="medium"/>
      <top/>
      <bottom style="dotted"/>
    </border>
    <border>
      <left style="medium"/>
      <right style="thick"/>
      <top/>
      <bottom style="dotted"/>
    </border>
    <border>
      <left/>
      <right style="thick"/>
      <top style="thick"/>
      <bottom style="medium"/>
    </border>
    <border>
      <left style="medium"/>
      <right style="thick"/>
      <top style="medium"/>
      <bottom style="dotted"/>
    </border>
    <border>
      <left style="medium"/>
      <right style="thick"/>
      <top/>
      <bottom style="thick"/>
    </border>
    <border>
      <left/>
      <right style="thick"/>
      <top style="dotted"/>
      <bottom style="thick"/>
    </border>
    <border>
      <left style="medium"/>
      <right/>
      <top style="thick"/>
      <bottom style="medium"/>
    </border>
    <border>
      <left style="dotted"/>
      <right style="thick"/>
      <top style="medium"/>
      <bottom style="medium"/>
    </border>
    <border>
      <left style="dotted"/>
      <right style="dotted"/>
      <top style="thick">
        <color indexed="8"/>
      </top>
      <bottom style="thick"/>
    </border>
    <border>
      <left style="dotted"/>
      <right/>
      <top style="thick">
        <color indexed="8"/>
      </top>
      <bottom style="thick"/>
    </border>
    <border>
      <left/>
      <right style="dotted"/>
      <top style="thick">
        <color indexed="8"/>
      </top>
      <bottom style="thick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thick"/>
      <right/>
      <top style="thick">
        <color indexed="8"/>
      </top>
      <bottom style="thick"/>
    </border>
    <border>
      <left style="thick"/>
      <right style="dotted"/>
      <top style="dotted"/>
      <bottom style="thick"/>
    </border>
    <border>
      <left/>
      <right style="dotted"/>
      <top style="dotted"/>
      <bottom style="thick"/>
    </border>
    <border>
      <left/>
      <right/>
      <top style="dotted"/>
      <bottom style="thick"/>
    </border>
    <border>
      <left/>
      <right style="medium"/>
      <top style="dotted"/>
      <bottom style="thick"/>
    </border>
    <border>
      <left style="medium"/>
      <right style="thick"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medium"/>
      <bottom style="dotted"/>
    </border>
    <border>
      <left style="thick"/>
      <right style="medium"/>
      <top style="medium"/>
      <bottom style="dashed"/>
    </border>
    <border>
      <left style="thick"/>
      <right style="medium"/>
      <top style="dashed"/>
      <bottom style="dashed"/>
    </border>
    <border>
      <left style="thick"/>
      <right style="medium"/>
      <top/>
      <bottom style="dotted"/>
    </border>
    <border>
      <left/>
      <right style="medium"/>
      <top/>
      <bottom style="medium"/>
    </border>
    <border>
      <left style="medium"/>
      <right style="thick"/>
      <top style="medium"/>
      <bottom style="dashed"/>
    </border>
    <border>
      <left/>
      <right style="medium"/>
      <top/>
      <bottom style="thick"/>
    </border>
    <border>
      <left style="thick"/>
      <right/>
      <top/>
      <bottom style="medium"/>
    </border>
    <border>
      <left style="medium"/>
      <right style="thick"/>
      <top/>
      <bottom style="medium"/>
    </border>
    <border>
      <left style="medium"/>
      <right/>
      <top style="medium"/>
      <bottom style="medium"/>
    </border>
    <border>
      <left style="medium"/>
      <right style="thick"/>
      <top style="dashed"/>
      <bottom style="dashed"/>
    </border>
    <border>
      <left style="medium"/>
      <right style="dotted"/>
      <top style="medium"/>
      <bottom style="medium"/>
    </border>
    <border>
      <left style="medium"/>
      <right style="thick"/>
      <top style="dashed"/>
      <bottom/>
    </border>
    <border>
      <left style="thick"/>
      <right style="medium"/>
      <top/>
      <bottom/>
    </border>
    <border>
      <left style="thick"/>
      <right style="dotted"/>
      <top style="dotted"/>
      <bottom style="medium"/>
    </border>
    <border>
      <left/>
      <right style="dotted"/>
      <top style="dotted"/>
      <bottom style="medium"/>
    </border>
    <border>
      <left/>
      <right style="thick"/>
      <top style="dotted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dotted"/>
      <bottom style="dotted"/>
    </border>
    <border>
      <left style="dotted"/>
      <right style="thick"/>
      <top style="medium"/>
      <bottom style="dotted"/>
    </border>
    <border>
      <left style="dotted"/>
      <right style="thick"/>
      <top/>
      <bottom style="dotted"/>
    </border>
    <border>
      <left style="dotted"/>
      <right>
        <color indexed="63"/>
      </right>
      <top/>
      <bottom style="dotted"/>
    </border>
    <border>
      <left style="dotted"/>
      <right>
        <color indexed="63"/>
      </right>
      <top style="dotted"/>
      <bottom style="thick"/>
    </border>
    <border>
      <left style="thick"/>
      <right style="dotted"/>
      <top style="thick"/>
      <bottom style="dotted"/>
    </border>
    <border>
      <left style="dotted"/>
      <right style="dotted"/>
      <top style="dotted"/>
      <bottom style="dotted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/>
    </border>
    <border>
      <left style="medium"/>
      <right/>
      <top/>
      <bottom style="thick"/>
    </border>
    <border>
      <left style="dotted"/>
      <right style="medium"/>
      <top style="thick"/>
      <bottom style="thick"/>
    </border>
    <border>
      <left style="medium"/>
      <right/>
      <top/>
      <bottom style="medium"/>
    </border>
    <border>
      <left/>
      <right style="medium"/>
      <top style="dotted"/>
      <bottom style="dotted"/>
    </border>
    <border>
      <left style="medium"/>
      <right style="medium"/>
      <top/>
      <bottom style="dotted"/>
    </border>
    <border>
      <left style="dotted"/>
      <right style="medium"/>
      <top style="medium"/>
      <bottom style="dotted"/>
    </border>
    <border>
      <left style="dotted"/>
      <right style="medium"/>
      <top/>
      <bottom style="dotted"/>
    </border>
    <border>
      <left style="dotted"/>
      <right style="medium"/>
      <top/>
      <bottom style="medium"/>
    </border>
    <border>
      <left style="medium"/>
      <right style="medium"/>
      <top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/>
      <bottom style="thick"/>
    </border>
    <border>
      <left style="dotted"/>
      <right style="medium"/>
      <top style="thick"/>
      <bottom style="dotted"/>
    </border>
    <border>
      <left style="dotted"/>
      <right style="medium"/>
      <top style="dotted"/>
      <bottom style="thick"/>
    </border>
    <border>
      <left style="medium"/>
      <right style="medium"/>
      <top/>
      <bottom style="thick">
        <color indexed="8"/>
      </bottom>
    </border>
    <border>
      <left style="medium"/>
      <right/>
      <top style="thick">
        <color indexed="8"/>
      </top>
      <bottom style="thick"/>
    </border>
    <border>
      <left/>
      <right style="thick"/>
      <top style="thick">
        <color indexed="8"/>
      </top>
      <bottom style="thick"/>
    </border>
    <border>
      <left style="medium"/>
      <right/>
      <top style="medium"/>
      <bottom/>
    </border>
    <border>
      <left/>
      <right style="thick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 style="thick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ck">
        <color indexed="8"/>
      </right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thick">
        <color indexed="8"/>
      </bottom>
    </border>
    <border>
      <left style="medium"/>
      <right style="thick"/>
      <top/>
      <bottom/>
    </border>
    <border>
      <left style="thick">
        <color indexed="8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22" borderId="1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22" borderId="11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22" borderId="28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8" fillId="22" borderId="35" xfId="0" applyFont="1" applyFill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39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2" borderId="13" xfId="0" applyFont="1" applyFill="1" applyBorder="1" applyAlignment="1">
      <alignment horizontal="center"/>
    </xf>
    <xf numFmtId="0" fontId="6" fillId="22" borderId="40" xfId="0" applyFont="1" applyFill="1" applyBorder="1" applyAlignment="1">
      <alignment horizontal="center"/>
    </xf>
    <xf numFmtId="0" fontId="5" fillId="22" borderId="36" xfId="0" applyFont="1" applyFill="1" applyBorder="1" applyAlignment="1">
      <alignment horizontal="center"/>
    </xf>
    <xf numFmtId="0" fontId="5" fillId="22" borderId="29" xfId="0" applyFont="1" applyFill="1" applyBorder="1" applyAlignment="1">
      <alignment horizontal="center"/>
    </xf>
    <xf numFmtId="0" fontId="4" fillId="0" borderId="41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4" fillId="0" borderId="42" xfId="0" applyFont="1" applyBorder="1" applyAlignment="1">
      <alignment/>
    </xf>
    <xf numFmtId="0" fontId="6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8" fillId="0" borderId="31" xfId="0" applyFont="1" applyBorder="1" applyAlignment="1">
      <alignment horizontal="right"/>
    </xf>
    <xf numFmtId="0" fontId="6" fillId="22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6" xfId="0" applyFont="1" applyFill="1" applyBorder="1" applyAlignment="1">
      <alignment wrapText="1"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8" fillId="0" borderId="5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right"/>
    </xf>
    <xf numFmtId="0" fontId="8" fillId="22" borderId="53" xfId="0" applyFont="1" applyFill="1" applyBorder="1" applyAlignment="1">
      <alignment horizontal="right"/>
    </xf>
    <xf numFmtId="0" fontId="8" fillId="22" borderId="54" xfId="0" applyFont="1" applyFill="1" applyBorder="1" applyAlignment="1">
      <alignment horizontal="right"/>
    </xf>
    <xf numFmtId="0" fontId="8" fillId="22" borderId="55" xfId="0" applyFont="1" applyFill="1" applyBorder="1" applyAlignment="1">
      <alignment horizontal="right"/>
    </xf>
    <xf numFmtId="0" fontId="8" fillId="22" borderId="56" xfId="0" applyFont="1" applyFill="1" applyBorder="1" applyAlignment="1">
      <alignment horizontal="right"/>
    </xf>
    <xf numFmtId="0" fontId="8" fillId="22" borderId="57" xfId="0" applyFont="1" applyFill="1" applyBorder="1" applyAlignment="1">
      <alignment horizontal="right"/>
    </xf>
    <xf numFmtId="0" fontId="8" fillId="22" borderId="58" xfId="0" applyFont="1" applyFill="1" applyBorder="1" applyAlignment="1">
      <alignment horizontal="right"/>
    </xf>
    <xf numFmtId="0" fontId="8" fillId="22" borderId="59" xfId="0" applyFont="1" applyFill="1" applyBorder="1" applyAlignment="1">
      <alignment horizontal="right"/>
    </xf>
    <xf numFmtId="0" fontId="4" fillId="22" borderId="52" xfId="0" applyFont="1" applyFill="1" applyBorder="1" applyAlignment="1">
      <alignment horizontal="center"/>
    </xf>
    <xf numFmtId="0" fontId="6" fillId="0" borderId="60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6" fillId="0" borderId="61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6" fillId="22" borderId="63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5" fillId="22" borderId="10" xfId="0" applyFont="1" applyFill="1" applyBorder="1" applyAlignment="1">
      <alignment horizontal="left"/>
    </xf>
    <xf numFmtId="0" fontId="8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0" xfId="0" applyAlignment="1">
      <alignment vertical="center"/>
    </xf>
    <xf numFmtId="0" fontId="4" fillId="22" borderId="66" xfId="0" applyFont="1" applyFill="1" applyBorder="1" applyAlignment="1">
      <alignment horizontal="center"/>
    </xf>
    <xf numFmtId="0" fontId="4" fillId="22" borderId="67" xfId="0" applyFont="1" applyFill="1" applyBorder="1" applyAlignment="1">
      <alignment horizontal="center"/>
    </xf>
    <xf numFmtId="0" fontId="4" fillId="22" borderId="68" xfId="0" applyFont="1" applyFill="1" applyBorder="1" applyAlignment="1">
      <alignment horizontal="center"/>
    </xf>
    <xf numFmtId="0" fontId="5" fillId="22" borderId="65" xfId="0" applyFont="1" applyFill="1" applyBorder="1" applyAlignment="1">
      <alignment horizontal="center"/>
    </xf>
    <xf numFmtId="0" fontId="4" fillId="22" borderId="16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22" borderId="69" xfId="0" applyFont="1" applyFill="1" applyBorder="1" applyAlignment="1">
      <alignment horizontal="center"/>
    </xf>
    <xf numFmtId="0" fontId="4" fillId="22" borderId="70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8" fillId="22" borderId="72" xfId="0" applyFont="1" applyFill="1" applyBorder="1" applyAlignment="1">
      <alignment horizontal="center"/>
    </xf>
    <xf numFmtId="0" fontId="6" fillId="22" borderId="73" xfId="0" applyFont="1" applyFill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22" borderId="30" xfId="0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/>
    </xf>
    <xf numFmtId="0" fontId="8" fillId="22" borderId="75" xfId="0" applyFont="1" applyFill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5" fillId="22" borderId="77" xfId="0" applyFont="1" applyFill="1" applyBorder="1" applyAlignment="1">
      <alignment horizontal="center"/>
    </xf>
    <xf numFmtId="0" fontId="6" fillId="0" borderId="78" xfId="0" applyFont="1" applyFill="1" applyBorder="1" applyAlignment="1">
      <alignment/>
    </xf>
    <xf numFmtId="0" fontId="4" fillId="22" borderId="79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22" borderId="37" xfId="0" applyFont="1" applyFill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5" fillId="22" borderId="83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84" xfId="0" applyFont="1" applyFill="1" applyBorder="1" applyAlignment="1">
      <alignment/>
    </xf>
    <xf numFmtId="0" fontId="6" fillId="0" borderId="85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87" xfId="0" applyFont="1" applyBorder="1" applyAlignment="1">
      <alignment horizontal="right"/>
    </xf>
    <xf numFmtId="0" fontId="8" fillId="0" borderId="88" xfId="0" applyFont="1" applyBorder="1" applyAlignment="1">
      <alignment horizontal="right"/>
    </xf>
    <xf numFmtId="0" fontId="8" fillId="0" borderId="60" xfId="0" applyFont="1" applyBorder="1" applyAlignment="1">
      <alignment horizontal="right"/>
    </xf>
    <xf numFmtId="0" fontId="6" fillId="0" borderId="89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90" xfId="0" applyFont="1" applyBorder="1" applyAlignment="1">
      <alignment/>
    </xf>
    <xf numFmtId="0" fontId="6" fillId="0" borderId="91" xfId="0" applyFont="1" applyFill="1" applyBorder="1" applyAlignment="1">
      <alignment/>
    </xf>
    <xf numFmtId="0" fontId="5" fillId="0" borderId="92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65" xfId="0" applyFont="1" applyBorder="1" applyAlignment="1">
      <alignment horizontal="right"/>
    </xf>
    <xf numFmtId="0" fontId="4" fillId="0" borderId="72" xfId="0" applyFont="1" applyBorder="1" applyAlignment="1">
      <alignment horizontal="center"/>
    </xf>
    <xf numFmtId="0" fontId="5" fillId="22" borderId="93" xfId="0" applyFont="1" applyFill="1" applyBorder="1" applyAlignment="1">
      <alignment/>
    </xf>
    <xf numFmtId="0" fontId="8" fillId="22" borderId="94" xfId="0" applyFont="1" applyFill="1" applyBorder="1" applyAlignment="1">
      <alignment horizontal="right"/>
    </xf>
    <xf numFmtId="0" fontId="5" fillId="0" borderId="95" xfId="0" applyFont="1" applyBorder="1" applyAlignment="1">
      <alignment/>
    </xf>
    <xf numFmtId="0" fontId="6" fillId="0" borderId="70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9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6" fillId="0" borderId="65" xfId="0" applyFont="1" applyBorder="1" applyAlignment="1">
      <alignment horizontal="center"/>
    </xf>
    <xf numFmtId="0" fontId="5" fillId="0" borderId="97" xfId="0" applyFont="1" applyBorder="1" applyAlignment="1">
      <alignment/>
    </xf>
    <xf numFmtId="0" fontId="4" fillId="0" borderId="9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5" fillId="22" borderId="101" xfId="0" applyFont="1" applyFill="1" applyBorder="1" applyAlignment="1">
      <alignment/>
    </xf>
    <xf numFmtId="0" fontId="4" fillId="0" borderId="99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4" fillId="0" borderId="102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4" fillId="22" borderId="102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right"/>
    </xf>
    <xf numFmtId="0" fontId="5" fillId="0" borderId="104" xfId="0" applyFont="1" applyBorder="1" applyAlignment="1">
      <alignment/>
    </xf>
    <xf numFmtId="0" fontId="4" fillId="0" borderId="98" xfId="0" applyFont="1" applyBorder="1" applyAlignment="1">
      <alignment horizontal="right"/>
    </xf>
    <xf numFmtId="0" fontId="6" fillId="0" borderId="105" xfId="0" applyFont="1" applyBorder="1" applyAlignment="1">
      <alignment/>
    </xf>
    <xf numFmtId="0" fontId="8" fillId="0" borderId="72" xfId="0" applyFont="1" applyBorder="1" applyAlignment="1">
      <alignment horizontal="right"/>
    </xf>
    <xf numFmtId="0" fontId="6" fillId="0" borderId="97" xfId="0" applyFont="1" applyBorder="1" applyAlignment="1">
      <alignment/>
    </xf>
    <xf numFmtId="0" fontId="4" fillId="0" borderId="106" xfId="0" applyFont="1" applyBorder="1" applyAlignment="1">
      <alignment horizontal="right"/>
    </xf>
    <xf numFmtId="0" fontId="4" fillId="0" borderId="99" xfId="0" applyFont="1" applyBorder="1" applyAlignment="1">
      <alignment horizontal="right"/>
    </xf>
    <xf numFmtId="0" fontId="6" fillId="0" borderId="107" xfId="0" applyFont="1" applyFill="1" applyBorder="1" applyAlignment="1">
      <alignment horizontal="right"/>
    </xf>
    <xf numFmtId="0" fontId="6" fillId="0" borderId="95" xfId="0" applyFont="1" applyBorder="1" applyAlignment="1">
      <alignment/>
    </xf>
    <xf numFmtId="0" fontId="6" fillId="0" borderId="95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5" fillId="22" borderId="70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5" fillId="0" borderId="36" xfId="0" applyFont="1" applyFill="1" applyBorder="1" applyAlignment="1">
      <alignment horizontal="right"/>
    </xf>
    <xf numFmtId="0" fontId="8" fillId="0" borderId="3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8" fillId="0" borderId="100" xfId="0" applyFont="1" applyFill="1" applyBorder="1" applyAlignment="1">
      <alignment/>
    </xf>
    <xf numFmtId="0" fontId="6" fillId="0" borderId="108" xfId="0" applyFont="1" applyBorder="1" applyAlignment="1">
      <alignment horizontal="center"/>
    </xf>
    <xf numFmtId="0" fontId="5" fillId="22" borderId="75" xfId="0" applyFont="1" applyFill="1" applyBorder="1" applyAlignment="1">
      <alignment horizontal="left"/>
    </xf>
    <xf numFmtId="0" fontId="5" fillId="22" borderId="11" xfId="0" applyFont="1" applyFill="1" applyBorder="1" applyAlignment="1">
      <alignment horizontal="left"/>
    </xf>
    <xf numFmtId="0" fontId="5" fillId="22" borderId="109" xfId="0" applyFont="1" applyFill="1" applyBorder="1" applyAlignment="1">
      <alignment horizontal="left"/>
    </xf>
    <xf numFmtId="0" fontId="5" fillId="22" borderId="110" xfId="0" applyFont="1" applyFill="1" applyBorder="1" applyAlignment="1">
      <alignment horizontal="left"/>
    </xf>
    <xf numFmtId="0" fontId="5" fillId="22" borderId="111" xfId="0" applyFont="1" applyFill="1" applyBorder="1" applyAlignment="1">
      <alignment horizontal="left"/>
    </xf>
    <xf numFmtId="0" fontId="5" fillId="22" borderId="112" xfId="0" applyFont="1" applyFill="1" applyBorder="1" applyAlignment="1">
      <alignment horizontal="left"/>
    </xf>
    <xf numFmtId="0" fontId="6" fillId="0" borderId="113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Fill="1" applyBorder="1" applyAlignment="1">
      <alignment horizontal="center"/>
    </xf>
    <xf numFmtId="0" fontId="6" fillId="0" borderId="116" xfId="0" applyFont="1" applyFill="1" applyBorder="1" applyAlignment="1">
      <alignment horizontal="center"/>
    </xf>
    <xf numFmtId="0" fontId="6" fillId="0" borderId="108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8" fillId="0" borderId="7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8" xfId="0" applyFont="1" applyFill="1" applyBorder="1" applyAlignment="1">
      <alignment horizontal="center"/>
    </xf>
    <xf numFmtId="0" fontId="6" fillId="0" borderId="120" xfId="0" applyFont="1" applyFill="1" applyBorder="1" applyAlignment="1">
      <alignment horizontal="center"/>
    </xf>
    <xf numFmtId="0" fontId="6" fillId="0" borderId="1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16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AB36" sqref="AB36"/>
    </sheetView>
  </sheetViews>
  <sheetFormatPr defaultColWidth="9.140625" defaultRowHeight="12.75"/>
  <cols>
    <col min="1" max="1" width="7.28125" style="0" customWidth="1"/>
    <col min="2" max="2" width="12.7109375" style="23" customWidth="1"/>
    <col min="3" max="3" width="32.7109375" style="77" customWidth="1"/>
    <col min="4" max="4" width="8.00390625" style="0" bestFit="1" customWidth="1"/>
    <col min="5" max="5" width="5.421875" style="0" bestFit="1" customWidth="1"/>
    <col min="6" max="6" width="3.421875" style="0" bestFit="1" customWidth="1"/>
    <col min="7" max="7" width="3.7109375" style="0" bestFit="1" customWidth="1"/>
    <col min="8" max="8" width="3.28125" style="0" customWidth="1"/>
    <col min="9" max="9" width="2.8515625" style="0" customWidth="1"/>
    <col min="10" max="10" width="3.7109375" style="23" bestFit="1" customWidth="1"/>
    <col min="11" max="11" width="3.421875" style="0" bestFit="1" customWidth="1"/>
    <col min="12" max="12" width="3.7109375" style="0" bestFit="1" customWidth="1"/>
    <col min="13" max="14" width="2.8515625" style="0" bestFit="1" customWidth="1"/>
    <col min="15" max="15" width="3.7109375" style="0" bestFit="1" customWidth="1"/>
    <col min="16" max="16" width="3.28125" style="0" customWidth="1"/>
    <col min="17" max="17" width="3.7109375" style="0" bestFit="1" customWidth="1"/>
    <col min="18" max="19" width="2.8515625" style="0" bestFit="1" customWidth="1"/>
    <col min="20" max="21" width="3.421875" style="0" bestFit="1" customWidth="1"/>
    <col min="22" max="22" width="3.7109375" style="0" bestFit="1" customWidth="1"/>
    <col min="23" max="24" width="2.8515625" style="0" bestFit="1" customWidth="1"/>
    <col min="25" max="25" width="3.421875" style="0" bestFit="1" customWidth="1"/>
  </cols>
  <sheetData>
    <row r="1" spans="1:25" ht="18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25" ht="15">
      <c r="A2" s="225" t="s">
        <v>47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</row>
    <row r="3" spans="1:25" ht="15" customHeight="1">
      <c r="A3" s="221" t="s">
        <v>75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</row>
    <row r="4" spans="1:25" ht="13.5" thickBot="1">
      <c r="A4" s="220" t="s">
        <v>38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</row>
    <row r="5" spans="1:25" ht="13.5" thickBot="1">
      <c r="A5" s="229"/>
      <c r="B5" s="210" t="s">
        <v>1</v>
      </c>
      <c r="C5" s="222" t="s">
        <v>2</v>
      </c>
      <c r="D5" s="213" t="s">
        <v>3</v>
      </c>
      <c r="E5" s="214"/>
      <c r="F5" s="226" t="s">
        <v>4</v>
      </c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8"/>
    </row>
    <row r="6" spans="1:25" ht="13.5" thickBot="1">
      <c r="A6" s="230"/>
      <c r="B6" s="211"/>
      <c r="C6" s="223"/>
      <c r="D6" s="208" t="s">
        <v>5</v>
      </c>
      <c r="E6" s="215" t="s">
        <v>6</v>
      </c>
      <c r="F6" s="39"/>
      <c r="G6" s="39"/>
      <c r="H6" s="40" t="s">
        <v>7</v>
      </c>
      <c r="I6" s="41"/>
      <c r="J6" s="78"/>
      <c r="K6" s="43"/>
      <c r="L6" s="44"/>
      <c r="M6" s="2" t="s">
        <v>8</v>
      </c>
      <c r="N6" s="45"/>
      <c r="O6" s="3"/>
      <c r="P6" s="39"/>
      <c r="Q6" s="39"/>
      <c r="R6" s="40" t="s">
        <v>9</v>
      </c>
      <c r="S6" s="41"/>
      <c r="T6" s="42"/>
      <c r="U6" s="43"/>
      <c r="V6" s="44"/>
      <c r="W6" s="2" t="s">
        <v>10</v>
      </c>
      <c r="X6" s="45"/>
      <c r="Y6" s="160"/>
    </row>
    <row r="7" spans="1:25" ht="13.5" thickBot="1">
      <c r="A7" s="201"/>
      <c r="B7" s="212"/>
      <c r="C7" s="224"/>
      <c r="D7" s="209"/>
      <c r="E7" s="216"/>
      <c r="F7" s="46" t="s">
        <v>11</v>
      </c>
      <c r="G7" s="46" t="s">
        <v>12</v>
      </c>
      <c r="H7" s="47" t="s">
        <v>13</v>
      </c>
      <c r="I7" s="47" t="s">
        <v>14</v>
      </c>
      <c r="J7" s="79" t="s">
        <v>15</v>
      </c>
      <c r="K7" s="49" t="s">
        <v>11</v>
      </c>
      <c r="L7" s="46" t="s">
        <v>12</v>
      </c>
      <c r="M7" s="47" t="s">
        <v>13</v>
      </c>
      <c r="N7" s="47" t="s">
        <v>14</v>
      </c>
      <c r="O7" s="50" t="s">
        <v>15</v>
      </c>
      <c r="P7" s="46" t="s">
        <v>11</v>
      </c>
      <c r="Q7" s="46" t="s">
        <v>12</v>
      </c>
      <c r="R7" s="47" t="s">
        <v>13</v>
      </c>
      <c r="S7" s="47" t="s">
        <v>14</v>
      </c>
      <c r="T7" s="48" t="s">
        <v>15</v>
      </c>
      <c r="U7" s="49" t="s">
        <v>11</v>
      </c>
      <c r="V7" s="46" t="s">
        <v>12</v>
      </c>
      <c r="W7" s="47" t="s">
        <v>13</v>
      </c>
      <c r="X7" s="47" t="s">
        <v>14</v>
      </c>
      <c r="Y7" s="161" t="s">
        <v>15</v>
      </c>
    </row>
    <row r="8" spans="1:25" ht="14.25" thickBot="1" thickTop="1">
      <c r="A8" s="162" t="s">
        <v>16</v>
      </c>
      <c r="B8" s="204" t="s">
        <v>41</v>
      </c>
      <c r="C8" s="205"/>
      <c r="D8" s="51">
        <f>D9</f>
        <v>44</v>
      </c>
      <c r="E8" s="101">
        <f>E9</f>
        <v>12</v>
      </c>
      <c r="F8" s="98">
        <f>F9</f>
        <v>8</v>
      </c>
      <c r="G8" s="95">
        <f>G9</f>
        <v>36</v>
      </c>
      <c r="H8" s="95">
        <f>H9</f>
        <v>0</v>
      </c>
      <c r="I8" s="95"/>
      <c r="J8" s="96">
        <f>J9</f>
        <v>12</v>
      </c>
      <c r="K8" s="98">
        <f>K9</f>
        <v>0</v>
      </c>
      <c r="L8" s="99">
        <f>L9</f>
        <v>0</v>
      </c>
      <c r="M8" s="99">
        <f>M9</f>
        <v>0</v>
      </c>
      <c r="N8" s="99"/>
      <c r="O8" s="100">
        <f>O9</f>
        <v>0</v>
      </c>
      <c r="P8" s="97">
        <f>P9</f>
        <v>0</v>
      </c>
      <c r="Q8" s="95">
        <f>Q9</f>
        <v>0</v>
      </c>
      <c r="R8" s="95">
        <f>R9</f>
        <v>0</v>
      </c>
      <c r="S8" s="95"/>
      <c r="T8" s="96">
        <f>T9</f>
        <v>0</v>
      </c>
      <c r="U8" s="98">
        <f>U9</f>
        <v>0</v>
      </c>
      <c r="V8" s="99">
        <f>V9</f>
        <v>0</v>
      </c>
      <c r="W8" s="99">
        <f>W9</f>
        <v>0</v>
      </c>
      <c r="X8" s="99"/>
      <c r="Y8" s="163">
        <f>Y9</f>
        <v>0</v>
      </c>
    </row>
    <row r="9" spans="1:25" ht="14.25" thickBot="1" thickTop="1">
      <c r="A9" s="164"/>
      <c r="B9" s="90"/>
      <c r="C9" s="72"/>
      <c r="D9" s="125">
        <f>SUM(D10:D13)</f>
        <v>44</v>
      </c>
      <c r="E9" s="126">
        <f>SUM(E10:E13)</f>
        <v>12</v>
      </c>
      <c r="F9" s="52">
        <f>SUM(F10:F13)</f>
        <v>8</v>
      </c>
      <c r="G9" s="52">
        <f>SUM(G10:G13)</f>
        <v>36</v>
      </c>
      <c r="H9" s="52">
        <f>SUM(H10:H13)</f>
        <v>0</v>
      </c>
      <c r="I9" s="52"/>
      <c r="J9" s="80">
        <f>SUM(J10:J13)</f>
        <v>12</v>
      </c>
      <c r="K9" s="53">
        <f>SUM(K10:K13)</f>
        <v>0</v>
      </c>
      <c r="L9" s="52">
        <f>SUM(L10:L13)</f>
        <v>0</v>
      </c>
      <c r="M9" s="52">
        <f>SUM(M10:M13)</f>
        <v>0</v>
      </c>
      <c r="N9" s="52"/>
      <c r="O9" s="54">
        <f>SUM(O10:O13)</f>
        <v>0</v>
      </c>
      <c r="P9" s="40">
        <f>SUM(P10:P13)</f>
        <v>0</v>
      </c>
      <c r="Q9" s="40">
        <f>SUM(Q10:Q13)</f>
        <v>0</v>
      </c>
      <c r="R9" s="40">
        <f>SUM(R10:R13)</f>
        <v>0</v>
      </c>
      <c r="S9" s="40"/>
      <c r="T9" s="40">
        <f>SUM(T10:T13)</f>
        <v>0</v>
      </c>
      <c r="U9" s="53">
        <f>SUM(U10:U13)</f>
        <v>0</v>
      </c>
      <c r="V9" s="52">
        <f>SUM(V10:V13)</f>
        <v>0</v>
      </c>
      <c r="W9" s="52">
        <f>SUM(W10:W13)</f>
        <v>0</v>
      </c>
      <c r="X9" s="52"/>
      <c r="Y9" s="165">
        <f>SUM(Y10:Y13)</f>
        <v>0</v>
      </c>
    </row>
    <row r="10" spans="1:25" ht="12.75">
      <c r="A10" s="166" t="s">
        <v>7</v>
      </c>
      <c r="B10" s="55" t="s">
        <v>77</v>
      </c>
      <c r="C10" s="71" t="s">
        <v>42</v>
      </c>
      <c r="D10" s="118">
        <v>8</v>
      </c>
      <c r="E10" s="119">
        <v>3</v>
      </c>
      <c r="F10" s="7">
        <v>8</v>
      </c>
      <c r="G10" s="7">
        <v>0</v>
      </c>
      <c r="H10" s="7">
        <v>0</v>
      </c>
      <c r="I10" s="7" t="s">
        <v>17</v>
      </c>
      <c r="J10" s="38">
        <v>3</v>
      </c>
      <c r="K10" s="7"/>
      <c r="L10" s="7"/>
      <c r="M10" s="7"/>
      <c r="N10" s="7"/>
      <c r="O10" s="9"/>
      <c r="P10" s="10"/>
      <c r="Q10" s="7"/>
      <c r="R10" s="7"/>
      <c r="S10" s="7"/>
      <c r="T10" s="8"/>
      <c r="U10" s="11"/>
      <c r="V10" s="11"/>
      <c r="W10" s="11"/>
      <c r="X10" s="11"/>
      <c r="Y10" s="167"/>
    </row>
    <row r="11" spans="1:25" ht="12.75">
      <c r="A11" s="166" t="s">
        <v>8</v>
      </c>
      <c r="B11" s="55"/>
      <c r="C11" s="71" t="s">
        <v>98</v>
      </c>
      <c r="D11" s="118">
        <v>20</v>
      </c>
      <c r="E11" s="119">
        <f>J11+O11+T11+Y11</f>
        <v>3</v>
      </c>
      <c r="F11" s="7">
        <v>0</v>
      </c>
      <c r="G11" s="7">
        <v>20</v>
      </c>
      <c r="H11" s="7">
        <v>0</v>
      </c>
      <c r="I11" s="7" t="s">
        <v>40</v>
      </c>
      <c r="J11" s="38">
        <v>3</v>
      </c>
      <c r="K11" s="7"/>
      <c r="L11" s="7"/>
      <c r="M11" s="7"/>
      <c r="N11" s="7"/>
      <c r="O11" s="9"/>
      <c r="P11" s="10"/>
      <c r="Q11" s="7"/>
      <c r="R11" s="7"/>
      <c r="S11" s="7"/>
      <c r="T11" s="8"/>
      <c r="U11" s="11"/>
      <c r="V11" s="11"/>
      <c r="W11" s="11"/>
      <c r="X11" s="11"/>
      <c r="Y11" s="167"/>
    </row>
    <row r="12" spans="1:25" ht="12.75">
      <c r="A12" s="166" t="s">
        <v>9</v>
      </c>
      <c r="B12" s="55" t="s">
        <v>101</v>
      </c>
      <c r="C12" s="71" t="s">
        <v>99</v>
      </c>
      <c r="D12" s="118">
        <v>8</v>
      </c>
      <c r="E12" s="119">
        <v>3</v>
      </c>
      <c r="F12" s="7">
        <v>0</v>
      </c>
      <c r="G12" s="7">
        <v>8</v>
      </c>
      <c r="H12" s="7">
        <v>0</v>
      </c>
      <c r="I12" s="7" t="s">
        <v>40</v>
      </c>
      <c r="J12" s="38">
        <v>3</v>
      </c>
      <c r="K12" s="7"/>
      <c r="L12" s="7"/>
      <c r="M12" s="7"/>
      <c r="N12" s="7"/>
      <c r="O12" s="9"/>
      <c r="P12" s="10"/>
      <c r="Q12" s="7"/>
      <c r="R12" s="7"/>
      <c r="S12" s="7"/>
      <c r="T12" s="8"/>
      <c r="U12" s="11"/>
      <c r="V12" s="11"/>
      <c r="W12" s="11"/>
      <c r="X12" s="11"/>
      <c r="Y12" s="167"/>
    </row>
    <row r="13" spans="1:25" ht="13.5" thickBot="1">
      <c r="A13" s="166" t="s">
        <v>10</v>
      </c>
      <c r="B13" s="55" t="s">
        <v>78</v>
      </c>
      <c r="C13" s="71" t="s">
        <v>100</v>
      </c>
      <c r="D13" s="118">
        <v>8</v>
      </c>
      <c r="E13" s="119">
        <v>3</v>
      </c>
      <c r="F13" s="26">
        <v>0</v>
      </c>
      <c r="G13" s="18">
        <v>8</v>
      </c>
      <c r="H13" s="18">
        <v>0</v>
      </c>
      <c r="I13" s="18" t="s">
        <v>40</v>
      </c>
      <c r="J13" s="81">
        <v>3</v>
      </c>
      <c r="K13" s="18"/>
      <c r="L13" s="18"/>
      <c r="M13" s="18"/>
      <c r="N13" s="18"/>
      <c r="O13" s="25"/>
      <c r="P13" s="26"/>
      <c r="Q13" s="18"/>
      <c r="R13" s="18"/>
      <c r="S13" s="18"/>
      <c r="T13" s="24"/>
      <c r="U13" s="19"/>
      <c r="V13" s="19"/>
      <c r="W13" s="19"/>
      <c r="X13" s="19"/>
      <c r="Y13" s="168"/>
    </row>
    <row r="14" spans="1:25" ht="13.5" thickBot="1">
      <c r="A14" s="31" t="s">
        <v>18</v>
      </c>
      <c r="B14" s="206" t="s">
        <v>43</v>
      </c>
      <c r="C14" s="207"/>
      <c r="D14" s="128">
        <f>D15</f>
        <v>72</v>
      </c>
      <c r="E14" s="129">
        <f>E15</f>
        <v>21</v>
      </c>
      <c r="F14" s="5">
        <f>F15</f>
        <v>28</v>
      </c>
      <c r="G14" s="6">
        <f>G15</f>
        <v>12</v>
      </c>
      <c r="H14" s="6">
        <f>H15</f>
        <v>0</v>
      </c>
      <c r="I14" s="6"/>
      <c r="J14" s="28">
        <f>J15</f>
        <v>12</v>
      </c>
      <c r="K14" s="6">
        <f>K15</f>
        <v>16</v>
      </c>
      <c r="L14" s="6">
        <f>L15</f>
        <v>16</v>
      </c>
      <c r="M14" s="6">
        <f>M15</f>
        <v>0</v>
      </c>
      <c r="N14" s="6"/>
      <c r="O14" s="29">
        <f>O15</f>
        <v>9</v>
      </c>
      <c r="P14" s="5">
        <f>P15</f>
        <v>0</v>
      </c>
      <c r="Q14" s="6">
        <f>Q15</f>
        <v>0</v>
      </c>
      <c r="R14" s="6">
        <f>R15</f>
        <v>0</v>
      </c>
      <c r="S14" s="6"/>
      <c r="T14" s="28">
        <f>T15</f>
        <v>0</v>
      </c>
      <c r="U14" s="6">
        <f>U15</f>
        <v>0</v>
      </c>
      <c r="V14" s="6">
        <f>V15</f>
        <v>0</v>
      </c>
      <c r="W14" s="6">
        <f>W15</f>
        <v>0</v>
      </c>
      <c r="X14" s="6"/>
      <c r="Y14" s="117">
        <f>Y15</f>
        <v>0</v>
      </c>
    </row>
    <row r="15" spans="1:25" ht="13.5" thickBot="1">
      <c r="A15" s="169"/>
      <c r="B15" s="111"/>
      <c r="C15" s="112"/>
      <c r="D15" s="121">
        <f>SUM(D16:D20)</f>
        <v>72</v>
      </c>
      <c r="E15" s="109">
        <f>SUM(E16:E20)</f>
        <v>21</v>
      </c>
      <c r="F15" s="53">
        <f>SUM(F16:F20)</f>
        <v>28</v>
      </c>
      <c r="G15" s="52">
        <f>SUM(G16:G20)</f>
        <v>12</v>
      </c>
      <c r="H15" s="52">
        <f>SUM(H16:H20)</f>
        <v>0</v>
      </c>
      <c r="I15" s="52"/>
      <c r="J15" s="80">
        <f>SUM(J16:J20)</f>
        <v>12</v>
      </c>
      <c r="K15" s="56">
        <f>SUM(K16:K20)</f>
        <v>16</v>
      </c>
      <c r="L15" s="4">
        <f>SUM(L16:L20)</f>
        <v>16</v>
      </c>
      <c r="M15" s="4">
        <f>SUM(M16:M20)</f>
        <v>0</v>
      </c>
      <c r="N15" s="4"/>
      <c r="O15" s="57">
        <f>SUM(O16:O20)</f>
        <v>9</v>
      </c>
      <c r="P15" s="52">
        <f>SUM(P16:P20)</f>
        <v>0</v>
      </c>
      <c r="Q15" s="52">
        <f>SUM(Q16:Q20)</f>
        <v>0</v>
      </c>
      <c r="R15" s="52">
        <f>SUM(R16:R20)</f>
        <v>0</v>
      </c>
      <c r="S15" s="52"/>
      <c r="T15" s="40">
        <f>SUM(T16:T20)</f>
        <v>0</v>
      </c>
      <c r="U15" s="56">
        <f>SUM(U16:U20)</f>
        <v>0</v>
      </c>
      <c r="V15" s="4">
        <f>SUM(V16:V20)</f>
        <v>0</v>
      </c>
      <c r="W15" s="4">
        <f>SUM(W16:W20)</f>
        <v>0</v>
      </c>
      <c r="X15" s="4"/>
      <c r="Y15" s="170">
        <f>SUM(Y16:Y20)</f>
        <v>0</v>
      </c>
    </row>
    <row r="16" spans="1:25" ht="13.5" customHeight="1">
      <c r="A16" s="171" t="s">
        <v>56</v>
      </c>
      <c r="B16" s="55" t="s">
        <v>79</v>
      </c>
      <c r="C16" s="71" t="s">
        <v>74</v>
      </c>
      <c r="D16" s="115">
        <v>12</v>
      </c>
      <c r="E16" s="130">
        <f>J16+O16+T16+Y16</f>
        <v>3</v>
      </c>
      <c r="F16" s="7">
        <v>12</v>
      </c>
      <c r="G16" s="7">
        <v>0</v>
      </c>
      <c r="H16" s="7">
        <v>0</v>
      </c>
      <c r="I16" s="7" t="s">
        <v>17</v>
      </c>
      <c r="J16" s="38">
        <v>3</v>
      </c>
      <c r="K16" s="7"/>
      <c r="L16" s="7"/>
      <c r="M16" s="7"/>
      <c r="N16" s="7"/>
      <c r="O16" s="9"/>
      <c r="P16" s="10"/>
      <c r="Q16" s="7"/>
      <c r="R16" s="7"/>
      <c r="S16" s="7"/>
      <c r="T16" s="8"/>
      <c r="U16" s="7"/>
      <c r="V16" s="7"/>
      <c r="W16" s="7"/>
      <c r="X16" s="7"/>
      <c r="Y16" s="172"/>
    </row>
    <row r="17" spans="1:25" ht="12.75">
      <c r="A17" s="171" t="s">
        <v>57</v>
      </c>
      <c r="B17" s="55" t="s">
        <v>80</v>
      </c>
      <c r="C17" s="71" t="s">
        <v>71</v>
      </c>
      <c r="D17" s="116">
        <f>F17+G17+H17+K17+L17+M17+P17+Q17+R17+U17+V17+W17</f>
        <v>16</v>
      </c>
      <c r="E17" s="131">
        <f>J17+O17+T17+Y17</f>
        <v>5</v>
      </c>
      <c r="F17" s="7"/>
      <c r="G17" s="7"/>
      <c r="H17" s="7"/>
      <c r="I17" s="7"/>
      <c r="J17" s="38"/>
      <c r="K17" s="7">
        <v>8</v>
      </c>
      <c r="L17" s="7">
        <v>8</v>
      </c>
      <c r="M17" s="7">
        <v>0</v>
      </c>
      <c r="N17" s="7" t="s">
        <v>17</v>
      </c>
      <c r="O17" s="9">
        <v>5</v>
      </c>
      <c r="P17" s="10"/>
      <c r="Q17" s="7"/>
      <c r="R17" s="7"/>
      <c r="S17" s="7"/>
      <c r="T17" s="8"/>
      <c r="U17" s="7"/>
      <c r="V17" s="7"/>
      <c r="W17" s="7"/>
      <c r="X17" s="7"/>
      <c r="Y17" s="173"/>
    </row>
    <row r="18" spans="1:25" ht="12.75">
      <c r="A18" s="171" t="s">
        <v>58</v>
      </c>
      <c r="B18" s="55" t="s">
        <v>81</v>
      </c>
      <c r="C18" s="73" t="s">
        <v>72</v>
      </c>
      <c r="D18" s="116">
        <f>F18+G18+H18+K18+L18+M18+P18+Q18+R18+U18+V18+W18</f>
        <v>16</v>
      </c>
      <c r="E18" s="131">
        <f>J18+O18+T18+Y18</f>
        <v>4</v>
      </c>
      <c r="F18" s="7"/>
      <c r="G18" s="7"/>
      <c r="H18" s="7"/>
      <c r="I18" s="7"/>
      <c r="J18" s="38"/>
      <c r="K18" s="7">
        <v>8</v>
      </c>
      <c r="L18" s="7">
        <v>8</v>
      </c>
      <c r="M18" s="7">
        <v>0</v>
      </c>
      <c r="N18" s="7" t="s">
        <v>40</v>
      </c>
      <c r="O18" s="9">
        <v>4</v>
      </c>
      <c r="P18" s="10"/>
      <c r="Q18" s="7"/>
      <c r="R18" s="7"/>
      <c r="S18" s="7"/>
      <c r="T18" s="8"/>
      <c r="U18" s="7"/>
      <c r="V18" s="7"/>
      <c r="W18" s="7"/>
      <c r="X18" s="7"/>
      <c r="Y18" s="173"/>
    </row>
    <row r="19" spans="1:25" ht="12.75">
      <c r="A19" s="171" t="s">
        <v>59</v>
      </c>
      <c r="B19" s="55" t="s">
        <v>82</v>
      </c>
      <c r="C19" s="73" t="s">
        <v>19</v>
      </c>
      <c r="D19" s="118">
        <f>F19+G19+H19+K19+L19+M19+P19+Q19+R19+U19+V19+W19</f>
        <v>12</v>
      </c>
      <c r="E19" s="119">
        <f>J19+O19+T19+Y19</f>
        <v>4</v>
      </c>
      <c r="F19" s="7">
        <v>8</v>
      </c>
      <c r="G19" s="7">
        <v>4</v>
      </c>
      <c r="H19" s="7">
        <v>0</v>
      </c>
      <c r="I19" s="7" t="s">
        <v>17</v>
      </c>
      <c r="J19" s="38">
        <v>4</v>
      </c>
      <c r="K19" s="7"/>
      <c r="L19" s="7"/>
      <c r="M19" s="7"/>
      <c r="N19" s="7"/>
      <c r="O19" s="27"/>
      <c r="P19" s="10"/>
      <c r="Q19" s="7"/>
      <c r="R19" s="7"/>
      <c r="S19" s="7"/>
      <c r="T19" s="8"/>
      <c r="U19" s="7"/>
      <c r="V19" s="7"/>
      <c r="W19" s="7"/>
      <c r="X19" s="7"/>
      <c r="Y19" s="173"/>
    </row>
    <row r="20" spans="1:25" ht="13.5" thickBot="1">
      <c r="A20" s="171" t="s">
        <v>60</v>
      </c>
      <c r="B20" s="55" t="s">
        <v>83</v>
      </c>
      <c r="C20" s="73" t="s">
        <v>73</v>
      </c>
      <c r="D20" s="116">
        <f>F20+G20+H20+K20+L20+M20+P20+Q20+R20+U20+V20+W20</f>
        <v>16</v>
      </c>
      <c r="E20" s="131">
        <f>J20+O20+T20+Y20</f>
        <v>5</v>
      </c>
      <c r="F20" s="139">
        <v>8</v>
      </c>
      <c r="G20" s="140">
        <v>8</v>
      </c>
      <c r="H20" s="140">
        <v>0</v>
      </c>
      <c r="I20" s="140" t="s">
        <v>17</v>
      </c>
      <c r="J20" s="141">
        <v>5</v>
      </c>
      <c r="K20" s="140"/>
      <c r="L20" s="7"/>
      <c r="M20" s="7"/>
      <c r="N20" s="7"/>
      <c r="O20" s="9"/>
      <c r="P20" s="22"/>
      <c r="Q20" s="20"/>
      <c r="R20" s="20"/>
      <c r="S20" s="20"/>
      <c r="T20" s="21"/>
      <c r="U20" s="17"/>
      <c r="V20" s="7"/>
      <c r="W20" s="7"/>
      <c r="X20" s="7"/>
      <c r="Y20" s="174"/>
    </row>
    <row r="21" spans="1:25" ht="13.5" thickBot="1">
      <c r="A21" s="175" t="s">
        <v>22</v>
      </c>
      <c r="B21" s="202" t="s">
        <v>45</v>
      </c>
      <c r="C21" s="203"/>
      <c r="D21" s="117">
        <f>SUM(D23:D37)</f>
        <v>188</v>
      </c>
      <c r="E21" s="28">
        <f>SUM(E23:E37)</f>
        <v>57</v>
      </c>
      <c r="F21" s="60">
        <f>SUM(F23:F37)</f>
        <v>8</v>
      </c>
      <c r="G21" s="60">
        <f>SUM(G23:G37)</f>
        <v>4</v>
      </c>
      <c r="H21" s="60">
        <f>SUM(H23:H37)</f>
        <v>0</v>
      </c>
      <c r="I21" s="60"/>
      <c r="J21" s="61">
        <f>SUM(J23:J37)</f>
        <v>5</v>
      </c>
      <c r="K21" s="138">
        <f>SUM(K23:K37)</f>
        <v>44</v>
      </c>
      <c r="L21" s="6">
        <f>SUM(L23:L37)</f>
        <v>16</v>
      </c>
      <c r="M21" s="6">
        <f>SUM(M23:M37)</f>
        <v>20</v>
      </c>
      <c r="N21" s="6"/>
      <c r="O21" s="29">
        <f>SUM(O23:O37)</f>
        <v>23</v>
      </c>
      <c r="P21" s="132">
        <f>SUM(P23:P37)</f>
        <v>46</v>
      </c>
      <c r="Q21" s="6">
        <f>SUM(Q23:Q37)</f>
        <v>30</v>
      </c>
      <c r="R21" s="6">
        <f>SUM(R23:R37)</f>
        <v>20</v>
      </c>
      <c r="S21" s="6"/>
      <c r="T21" s="29">
        <f>SUM(T23:T37)</f>
        <v>29</v>
      </c>
      <c r="U21" s="142">
        <f>SUM(U23:U37)</f>
        <v>0</v>
      </c>
      <c r="V21" s="6">
        <f>SUM(V23:V37)</f>
        <v>0</v>
      </c>
      <c r="W21" s="6">
        <f>SUM(W23:W37)</f>
        <v>0</v>
      </c>
      <c r="X21" s="6"/>
      <c r="Y21" s="117">
        <f>SUM(Y23:Y37)</f>
        <v>0</v>
      </c>
    </row>
    <row r="22" spans="1:25" ht="13.5" thickBot="1">
      <c r="A22" s="31"/>
      <c r="B22" s="110" t="s">
        <v>46</v>
      </c>
      <c r="C22" s="108"/>
      <c r="D22" s="29"/>
      <c r="E22" s="29"/>
      <c r="F22" s="132"/>
      <c r="G22" s="6"/>
      <c r="H22" s="6"/>
      <c r="I22" s="6"/>
      <c r="J22" s="117"/>
      <c r="K22" s="132"/>
      <c r="L22" s="6"/>
      <c r="M22" s="6"/>
      <c r="N22" s="6"/>
      <c r="O22" s="117"/>
      <c r="P22" s="132"/>
      <c r="Q22" s="6"/>
      <c r="R22" s="6"/>
      <c r="S22" s="6"/>
      <c r="T22" s="117"/>
      <c r="U22" s="132"/>
      <c r="V22" s="6"/>
      <c r="W22" s="6"/>
      <c r="X22" s="6"/>
      <c r="Y22" s="117"/>
    </row>
    <row r="23" spans="1:25" ht="12.75">
      <c r="A23" s="171" t="s">
        <v>61</v>
      </c>
      <c r="B23" s="55" t="s">
        <v>84</v>
      </c>
      <c r="C23" s="71" t="s">
        <v>48</v>
      </c>
      <c r="D23" s="118">
        <f aca="true" t="shared" si="0" ref="D23:D31">F23+G23+H23+K23+L23+M23+P23+Q23+R23+U23+V23+W23</f>
        <v>16</v>
      </c>
      <c r="E23" s="119">
        <f aca="true" t="shared" si="1" ref="E23:E31">J23+O23+T23+Y23</f>
        <v>5</v>
      </c>
      <c r="F23" s="33"/>
      <c r="G23" s="33"/>
      <c r="H23" s="33"/>
      <c r="I23" s="33"/>
      <c r="J23" s="38"/>
      <c r="K23" s="10"/>
      <c r="L23" s="7"/>
      <c r="M23" s="7"/>
      <c r="N23" s="7"/>
      <c r="O23" s="8"/>
      <c r="P23" s="10">
        <v>8</v>
      </c>
      <c r="Q23" s="7">
        <v>8</v>
      </c>
      <c r="R23" s="7">
        <v>0</v>
      </c>
      <c r="S23" s="7" t="s">
        <v>17</v>
      </c>
      <c r="T23" s="8">
        <v>5</v>
      </c>
      <c r="U23" s="7"/>
      <c r="V23" s="7"/>
      <c r="W23" s="7"/>
      <c r="X23" s="7"/>
      <c r="Y23" s="173"/>
    </row>
    <row r="24" spans="1:27" ht="12.75">
      <c r="A24" s="171" t="s">
        <v>62</v>
      </c>
      <c r="B24" s="55" t="s">
        <v>85</v>
      </c>
      <c r="C24" s="71" t="s">
        <v>49</v>
      </c>
      <c r="D24" s="118">
        <f t="shared" si="0"/>
        <v>16</v>
      </c>
      <c r="E24" s="119">
        <f t="shared" si="1"/>
        <v>5</v>
      </c>
      <c r="F24" s="33"/>
      <c r="G24" s="33"/>
      <c r="H24" s="33"/>
      <c r="I24" s="33"/>
      <c r="J24" s="38"/>
      <c r="K24" s="26"/>
      <c r="L24" s="18"/>
      <c r="M24" s="18"/>
      <c r="N24" s="18"/>
      <c r="O24" s="24"/>
      <c r="P24" s="34">
        <v>8</v>
      </c>
      <c r="Q24" s="33">
        <v>8</v>
      </c>
      <c r="R24" s="33">
        <v>0</v>
      </c>
      <c r="S24" s="33" t="s">
        <v>17</v>
      </c>
      <c r="T24" s="38">
        <v>5</v>
      </c>
      <c r="U24" s="33"/>
      <c r="V24" s="33"/>
      <c r="W24" s="33"/>
      <c r="X24" s="33"/>
      <c r="Y24" s="176"/>
      <c r="AA24" s="113"/>
    </row>
    <row r="25" spans="1:27" ht="12.75">
      <c r="A25" s="171" t="s">
        <v>32</v>
      </c>
      <c r="B25" s="55" t="s">
        <v>86</v>
      </c>
      <c r="C25" s="71" t="s">
        <v>44</v>
      </c>
      <c r="D25" s="116">
        <f>F25+G25+H25</f>
        <v>12</v>
      </c>
      <c r="E25" s="131">
        <f>J25</f>
        <v>5</v>
      </c>
      <c r="F25" s="7">
        <v>8</v>
      </c>
      <c r="G25" s="7">
        <v>4</v>
      </c>
      <c r="H25" s="7">
        <v>0</v>
      </c>
      <c r="I25" s="7" t="s">
        <v>17</v>
      </c>
      <c r="J25" s="38">
        <v>5</v>
      </c>
      <c r="K25" s="33"/>
      <c r="L25" s="33"/>
      <c r="M25" s="33"/>
      <c r="N25" s="33"/>
      <c r="O25" s="35"/>
      <c r="P25" s="34"/>
      <c r="Q25" s="33"/>
      <c r="R25" s="33"/>
      <c r="S25" s="33"/>
      <c r="T25" s="38"/>
      <c r="U25" s="33"/>
      <c r="V25" s="33"/>
      <c r="W25" s="33"/>
      <c r="X25" s="33"/>
      <c r="Y25" s="176"/>
      <c r="AA25" s="113"/>
    </row>
    <row r="26" spans="1:27" ht="12.75">
      <c r="A26" s="171" t="s">
        <v>32</v>
      </c>
      <c r="B26" s="55" t="s">
        <v>87</v>
      </c>
      <c r="C26" s="71" t="s">
        <v>50</v>
      </c>
      <c r="D26" s="118">
        <f t="shared" si="0"/>
        <v>16</v>
      </c>
      <c r="E26" s="119">
        <f t="shared" si="1"/>
        <v>4</v>
      </c>
      <c r="F26" s="33"/>
      <c r="G26" s="33"/>
      <c r="H26" s="33"/>
      <c r="I26" s="33"/>
      <c r="J26" s="38"/>
      <c r="K26" s="33">
        <v>8</v>
      </c>
      <c r="L26" s="33">
        <v>0</v>
      </c>
      <c r="M26" s="33">
        <v>8</v>
      </c>
      <c r="N26" s="33" t="s">
        <v>40</v>
      </c>
      <c r="O26" s="35">
        <v>4</v>
      </c>
      <c r="P26" s="26"/>
      <c r="Q26" s="7"/>
      <c r="R26" s="7"/>
      <c r="S26" s="7"/>
      <c r="T26" s="9"/>
      <c r="U26" s="144"/>
      <c r="V26" s="33"/>
      <c r="W26" s="33"/>
      <c r="X26" s="33"/>
      <c r="Y26" s="176"/>
      <c r="AA26" s="113"/>
    </row>
    <row r="27" spans="1:27" ht="12.75">
      <c r="A27" s="171" t="s">
        <v>33</v>
      </c>
      <c r="B27" s="55" t="s">
        <v>88</v>
      </c>
      <c r="C27" s="71" t="s">
        <v>23</v>
      </c>
      <c r="D27" s="118">
        <f t="shared" si="0"/>
        <v>12</v>
      </c>
      <c r="E27" s="119">
        <f t="shared" si="1"/>
        <v>3</v>
      </c>
      <c r="F27" s="33"/>
      <c r="G27" s="33"/>
      <c r="H27" s="33"/>
      <c r="I27" s="33"/>
      <c r="J27" s="38"/>
      <c r="K27" s="7">
        <v>8</v>
      </c>
      <c r="L27" s="7">
        <v>4</v>
      </c>
      <c r="M27" s="7">
        <v>0</v>
      </c>
      <c r="N27" s="7" t="s">
        <v>17</v>
      </c>
      <c r="O27" s="9">
        <v>3</v>
      </c>
      <c r="P27" s="34"/>
      <c r="Q27" s="33"/>
      <c r="R27" s="33"/>
      <c r="S27" s="33"/>
      <c r="T27" s="38"/>
      <c r="U27" s="33"/>
      <c r="V27" s="33"/>
      <c r="W27" s="33"/>
      <c r="X27" s="33"/>
      <c r="Y27" s="176"/>
      <c r="AA27" s="113"/>
    </row>
    <row r="28" spans="1:27" ht="12.75">
      <c r="A28" s="171" t="s">
        <v>34</v>
      </c>
      <c r="B28" s="55" t="s">
        <v>89</v>
      </c>
      <c r="C28" s="71" t="s">
        <v>51</v>
      </c>
      <c r="D28" s="118">
        <f t="shared" si="0"/>
        <v>16</v>
      </c>
      <c r="E28" s="119">
        <f t="shared" si="1"/>
        <v>5</v>
      </c>
      <c r="F28" s="33"/>
      <c r="G28" s="33"/>
      <c r="H28" s="33"/>
      <c r="I28" s="33"/>
      <c r="J28" s="38"/>
      <c r="K28" s="33"/>
      <c r="L28" s="33"/>
      <c r="M28" s="33"/>
      <c r="N28" s="33"/>
      <c r="O28" s="35"/>
      <c r="P28" s="34">
        <v>8</v>
      </c>
      <c r="Q28" s="33">
        <v>8</v>
      </c>
      <c r="R28" s="33">
        <v>0</v>
      </c>
      <c r="S28" s="33" t="s">
        <v>40</v>
      </c>
      <c r="T28" s="38">
        <v>5</v>
      </c>
      <c r="U28" s="33"/>
      <c r="V28" s="33"/>
      <c r="W28" s="33"/>
      <c r="X28" s="33"/>
      <c r="Y28" s="176"/>
      <c r="AA28" s="113"/>
    </row>
    <row r="29" spans="1:27" ht="12.75">
      <c r="A29" s="171" t="s">
        <v>35</v>
      </c>
      <c r="B29" s="55" t="s">
        <v>90</v>
      </c>
      <c r="C29" s="143" t="s">
        <v>20</v>
      </c>
      <c r="D29" s="118">
        <f t="shared" si="0"/>
        <v>12</v>
      </c>
      <c r="E29" s="119">
        <f t="shared" si="1"/>
        <v>3</v>
      </c>
      <c r="F29" s="33"/>
      <c r="G29" s="33"/>
      <c r="H29" s="33"/>
      <c r="I29" s="33"/>
      <c r="J29" s="38"/>
      <c r="K29" s="34">
        <v>12</v>
      </c>
      <c r="L29" s="33">
        <v>0</v>
      </c>
      <c r="M29" s="33">
        <v>0</v>
      </c>
      <c r="N29" s="33" t="s">
        <v>17</v>
      </c>
      <c r="O29" s="38">
        <v>3</v>
      </c>
      <c r="P29" s="34"/>
      <c r="Q29" s="33"/>
      <c r="R29" s="33"/>
      <c r="S29" s="33"/>
      <c r="T29" s="38"/>
      <c r="U29" s="33"/>
      <c r="V29" s="33"/>
      <c r="W29" s="33"/>
      <c r="X29" s="33"/>
      <c r="Y29" s="176"/>
      <c r="AA29" s="113"/>
    </row>
    <row r="30" spans="1:27" ht="12.75">
      <c r="A30" s="171" t="s">
        <v>36</v>
      </c>
      <c r="B30" s="55" t="s">
        <v>91</v>
      </c>
      <c r="C30" s="71" t="s">
        <v>52</v>
      </c>
      <c r="D30" s="118">
        <f t="shared" si="0"/>
        <v>12</v>
      </c>
      <c r="E30" s="119">
        <f t="shared" si="1"/>
        <v>3</v>
      </c>
      <c r="F30" s="33"/>
      <c r="G30" s="33"/>
      <c r="H30" s="33"/>
      <c r="I30" s="33"/>
      <c r="J30" s="38"/>
      <c r="K30" s="144"/>
      <c r="L30" s="145"/>
      <c r="M30" s="145"/>
      <c r="N30" s="145"/>
      <c r="O30" s="81"/>
      <c r="P30" s="34">
        <v>6</v>
      </c>
      <c r="Q30" s="33">
        <v>6</v>
      </c>
      <c r="R30" s="33">
        <v>0</v>
      </c>
      <c r="S30" s="33" t="s">
        <v>40</v>
      </c>
      <c r="T30" s="38">
        <v>3</v>
      </c>
      <c r="U30" s="33"/>
      <c r="V30" s="33"/>
      <c r="W30" s="33"/>
      <c r="X30" s="33"/>
      <c r="Y30" s="176"/>
      <c r="AA30" s="113"/>
    </row>
    <row r="31" spans="1:27" ht="13.5" thickBot="1">
      <c r="A31" s="171" t="s">
        <v>37</v>
      </c>
      <c r="B31" s="55" t="s">
        <v>92</v>
      </c>
      <c r="C31" s="71" t="s">
        <v>21</v>
      </c>
      <c r="D31" s="120">
        <f t="shared" si="0"/>
        <v>16</v>
      </c>
      <c r="E31" s="119">
        <f t="shared" si="1"/>
        <v>5</v>
      </c>
      <c r="F31" s="10"/>
      <c r="G31" s="7"/>
      <c r="H31" s="7"/>
      <c r="I31" s="7"/>
      <c r="J31" s="8"/>
      <c r="K31" s="7">
        <v>8</v>
      </c>
      <c r="L31" s="7">
        <v>8</v>
      </c>
      <c r="M31" s="7">
        <v>0</v>
      </c>
      <c r="N31" s="7" t="s">
        <v>40</v>
      </c>
      <c r="O31" s="9">
        <v>5</v>
      </c>
      <c r="P31" s="10"/>
      <c r="Q31" s="7"/>
      <c r="R31" s="7"/>
      <c r="S31" s="7"/>
      <c r="T31" s="8"/>
      <c r="U31" s="33"/>
      <c r="V31" s="33"/>
      <c r="W31" s="33"/>
      <c r="X31" s="33"/>
      <c r="Y31" s="176"/>
      <c r="AA31" s="113"/>
    </row>
    <row r="32" spans="1:25" ht="13.5" thickBot="1">
      <c r="A32" s="177"/>
      <c r="B32" s="217" t="s">
        <v>69</v>
      </c>
      <c r="C32" s="218"/>
      <c r="D32" s="127"/>
      <c r="E32" s="136"/>
      <c r="F32" s="86"/>
      <c r="G32" s="86"/>
      <c r="H32" s="85"/>
      <c r="I32" s="85"/>
      <c r="J32" s="84"/>
      <c r="K32" s="85"/>
      <c r="L32" s="85"/>
      <c r="M32" s="85"/>
      <c r="N32" s="85"/>
      <c r="O32" s="83"/>
      <c r="P32" s="93"/>
      <c r="Q32" s="85"/>
      <c r="R32" s="85"/>
      <c r="S32" s="85"/>
      <c r="T32" s="84"/>
      <c r="U32" s="85"/>
      <c r="V32" s="85"/>
      <c r="W32" s="85"/>
      <c r="X32" s="85"/>
      <c r="Y32" s="178"/>
    </row>
    <row r="33" spans="1:25" ht="12.75">
      <c r="A33" s="171" t="s">
        <v>63</v>
      </c>
      <c r="B33" s="55" t="s">
        <v>93</v>
      </c>
      <c r="C33" s="71" t="s">
        <v>70</v>
      </c>
      <c r="D33" s="118">
        <f>F33+G33+H33+K33+L33+M33+P33+Q33+R33+U33+V33+W33</f>
        <v>12</v>
      </c>
      <c r="E33" s="119">
        <f>J33+O33+T33+Y33</f>
        <v>4</v>
      </c>
      <c r="F33" s="7"/>
      <c r="G33" s="7"/>
      <c r="H33" s="7"/>
      <c r="I33" s="7"/>
      <c r="J33" s="38"/>
      <c r="K33" s="7"/>
      <c r="L33" s="7"/>
      <c r="M33" s="7"/>
      <c r="N33" s="7"/>
      <c r="O33" s="147"/>
      <c r="P33" s="7">
        <v>4</v>
      </c>
      <c r="Q33" s="7">
        <v>0</v>
      </c>
      <c r="R33" s="7">
        <v>8</v>
      </c>
      <c r="S33" s="7" t="s">
        <v>17</v>
      </c>
      <c r="T33" s="149">
        <v>4</v>
      </c>
      <c r="U33" s="7"/>
      <c r="V33" s="7"/>
      <c r="W33" s="7"/>
      <c r="X33" s="7"/>
      <c r="Y33" s="173"/>
    </row>
    <row r="34" spans="1:25" ht="12.75">
      <c r="A34" s="171" t="s">
        <v>64</v>
      </c>
      <c r="B34" s="55" t="s">
        <v>94</v>
      </c>
      <c r="C34" s="71" t="s">
        <v>53</v>
      </c>
      <c r="D34" s="120">
        <f>F34+G34+H34+K34+L34+M34+P34+Q34+R34+U34+V34+W34</f>
        <v>12</v>
      </c>
      <c r="E34" s="119">
        <f>J34+O34+T34+Y34</f>
        <v>4</v>
      </c>
      <c r="F34" s="30"/>
      <c r="G34" s="30"/>
      <c r="H34" s="7"/>
      <c r="I34" s="7"/>
      <c r="J34" s="38"/>
      <c r="K34" s="7">
        <v>8</v>
      </c>
      <c r="L34" s="7">
        <v>4</v>
      </c>
      <c r="M34" s="7">
        <v>0</v>
      </c>
      <c r="N34" s="7" t="s">
        <v>17</v>
      </c>
      <c r="O34" s="148">
        <v>4</v>
      </c>
      <c r="P34" s="7"/>
      <c r="Q34" s="7"/>
      <c r="R34" s="7"/>
      <c r="S34" s="7"/>
      <c r="T34" s="148"/>
      <c r="U34" s="33"/>
      <c r="V34" s="33"/>
      <c r="W34" s="33"/>
      <c r="X34" s="33"/>
      <c r="Y34" s="176"/>
    </row>
    <row r="35" spans="1:25" ht="12.75">
      <c r="A35" s="171" t="s">
        <v>65</v>
      </c>
      <c r="B35" s="55" t="s">
        <v>95</v>
      </c>
      <c r="C35" s="146" t="s">
        <v>54</v>
      </c>
      <c r="D35" s="120">
        <f>F35+G35+H35+K35+L35+M35+P35+Q35+R35+U35+V35+W35</f>
        <v>12</v>
      </c>
      <c r="E35" s="119">
        <f>J35+O35+T35+Y35</f>
        <v>4</v>
      </c>
      <c r="F35" s="30"/>
      <c r="G35" s="30"/>
      <c r="H35" s="7"/>
      <c r="I35" s="7"/>
      <c r="J35" s="38"/>
      <c r="K35" s="7">
        <v>0</v>
      </c>
      <c r="L35" s="7">
        <v>0</v>
      </c>
      <c r="M35" s="7">
        <v>12</v>
      </c>
      <c r="N35" s="7" t="s">
        <v>40</v>
      </c>
      <c r="O35" s="148">
        <v>4</v>
      </c>
      <c r="P35" s="18"/>
      <c r="Q35" s="18"/>
      <c r="R35" s="18"/>
      <c r="S35" s="18"/>
      <c r="T35" s="25"/>
      <c r="U35" s="34"/>
      <c r="V35" s="33"/>
      <c r="W35" s="33"/>
      <c r="X35" s="33"/>
      <c r="Y35" s="176"/>
    </row>
    <row r="36" spans="1:25" ht="12.75">
      <c r="A36" s="171" t="s">
        <v>66</v>
      </c>
      <c r="B36" s="55" t="s">
        <v>96</v>
      </c>
      <c r="C36" s="71" t="s">
        <v>55</v>
      </c>
      <c r="D36" s="120">
        <f>F36+G36+H36+K36+L36+M36+P36+Q36+R36+U36+V36+W36</f>
        <v>12</v>
      </c>
      <c r="E36" s="119">
        <f>J36+O36+T36+Y36</f>
        <v>3</v>
      </c>
      <c r="F36" s="30"/>
      <c r="G36" s="30"/>
      <c r="H36" s="7"/>
      <c r="I36" s="7"/>
      <c r="J36" s="38"/>
      <c r="K36" s="7"/>
      <c r="L36" s="7"/>
      <c r="M36" s="7"/>
      <c r="N36" s="7"/>
      <c r="O36" s="9"/>
      <c r="P36" s="10">
        <v>4</v>
      </c>
      <c r="Q36" s="7">
        <v>0</v>
      </c>
      <c r="R36" s="7">
        <v>8</v>
      </c>
      <c r="S36" s="7" t="s">
        <v>40</v>
      </c>
      <c r="T36" s="9">
        <v>3</v>
      </c>
      <c r="U36" s="144"/>
      <c r="V36" s="33"/>
      <c r="W36" s="33"/>
      <c r="X36" s="33"/>
      <c r="Y36" s="176"/>
    </row>
    <row r="37" spans="1:25" ht="13.5" thickBot="1">
      <c r="A37" s="171" t="s">
        <v>67</v>
      </c>
      <c r="B37" s="55" t="s">
        <v>97</v>
      </c>
      <c r="C37" s="133" t="s">
        <v>39</v>
      </c>
      <c r="D37" s="134">
        <f>F37+G37+H37+K37+L37+M37+P37+Q37+R37+U37+V37+W37</f>
        <v>12</v>
      </c>
      <c r="E37" s="119">
        <f>J37+O37+T37+Y37</f>
        <v>4</v>
      </c>
      <c r="F37" s="135"/>
      <c r="G37" s="135"/>
      <c r="H37" s="15"/>
      <c r="I37" s="15"/>
      <c r="J37" s="82"/>
      <c r="K37" s="15"/>
      <c r="L37" s="15"/>
      <c r="M37" s="15"/>
      <c r="N37" s="15"/>
      <c r="O37" s="1"/>
      <c r="P37" s="17">
        <v>8</v>
      </c>
      <c r="Q37" s="15">
        <v>0</v>
      </c>
      <c r="R37" s="15">
        <v>4</v>
      </c>
      <c r="S37" s="15" t="s">
        <v>40</v>
      </c>
      <c r="T37" s="16">
        <v>4</v>
      </c>
      <c r="U37" s="37"/>
      <c r="V37" s="37"/>
      <c r="W37" s="37"/>
      <c r="X37" s="37"/>
      <c r="Y37" s="179"/>
    </row>
    <row r="38" spans="1:25" ht="13.5" thickBot="1">
      <c r="A38" s="31" t="s">
        <v>24</v>
      </c>
      <c r="B38" s="202" t="s">
        <v>25</v>
      </c>
      <c r="C38" s="203"/>
      <c r="D38" s="117">
        <f>D21+D14+D8</f>
        <v>304</v>
      </c>
      <c r="E38" s="29">
        <f>E21+E14+E8</f>
        <v>90</v>
      </c>
      <c r="F38" s="58"/>
      <c r="G38" s="59"/>
      <c r="H38" s="59"/>
      <c r="I38" s="59"/>
      <c r="J38" s="102"/>
      <c r="K38" s="58"/>
      <c r="L38" s="59"/>
      <c r="M38" s="59"/>
      <c r="N38" s="59"/>
      <c r="O38" s="102"/>
      <c r="P38" s="58"/>
      <c r="Q38" s="59"/>
      <c r="R38" s="59"/>
      <c r="S38" s="59"/>
      <c r="T38" s="102"/>
      <c r="U38" s="58"/>
      <c r="V38" s="59"/>
      <c r="W38" s="59"/>
      <c r="X38" s="59"/>
      <c r="Y38" s="180"/>
    </row>
    <row r="39" spans="1:25" ht="13.5" thickBot="1">
      <c r="A39" s="169"/>
      <c r="B39" s="217" t="s">
        <v>26</v>
      </c>
      <c r="C39" s="218"/>
      <c r="D39" s="114">
        <f>F39+G39+H39+K39+L39+M39+P39+Q39+R39+U39+V39+W39</f>
        <v>0</v>
      </c>
      <c r="E39" s="123">
        <f>J39+O39+T39+Y39</f>
        <v>30</v>
      </c>
      <c r="F39" s="63">
        <f aca="true" t="shared" si="2" ref="F39:Y39">SUM(F40:F40)</f>
        <v>0</v>
      </c>
      <c r="G39" s="64">
        <f t="shared" si="2"/>
        <v>0</v>
      </c>
      <c r="H39" s="64">
        <f t="shared" si="2"/>
        <v>0</v>
      </c>
      <c r="I39" s="64">
        <f t="shared" si="2"/>
        <v>0</v>
      </c>
      <c r="J39" s="94">
        <f t="shared" si="2"/>
        <v>0</v>
      </c>
      <c r="K39" s="63">
        <f t="shared" si="2"/>
        <v>0</v>
      </c>
      <c r="L39" s="64">
        <f t="shared" si="2"/>
        <v>0</v>
      </c>
      <c r="M39" s="64">
        <f t="shared" si="2"/>
        <v>0</v>
      </c>
      <c r="N39" s="64">
        <f t="shared" si="2"/>
        <v>0</v>
      </c>
      <c r="O39" s="94">
        <f t="shared" si="2"/>
        <v>0</v>
      </c>
      <c r="P39" s="63">
        <f t="shared" si="2"/>
        <v>0</v>
      </c>
      <c r="Q39" s="64">
        <f t="shared" si="2"/>
        <v>0</v>
      </c>
      <c r="R39" s="64">
        <f t="shared" si="2"/>
        <v>0</v>
      </c>
      <c r="S39" s="64">
        <f t="shared" si="2"/>
        <v>0</v>
      </c>
      <c r="T39" s="94">
        <f t="shared" si="2"/>
        <v>0</v>
      </c>
      <c r="U39" s="63">
        <f t="shared" si="2"/>
        <v>0</v>
      </c>
      <c r="V39" s="64">
        <f t="shared" si="2"/>
        <v>0</v>
      </c>
      <c r="W39" s="64">
        <f t="shared" si="2"/>
        <v>0</v>
      </c>
      <c r="X39" s="64">
        <f t="shared" si="2"/>
        <v>0</v>
      </c>
      <c r="Y39" s="181">
        <f t="shared" si="2"/>
        <v>30</v>
      </c>
    </row>
    <row r="40" spans="1:25" ht="12.75">
      <c r="A40" s="182" t="s">
        <v>68</v>
      </c>
      <c r="B40" s="55" t="s">
        <v>76</v>
      </c>
      <c r="C40" s="74" t="s">
        <v>27</v>
      </c>
      <c r="D40" s="115">
        <f>U40+V40+W40</f>
        <v>0</v>
      </c>
      <c r="E40" s="122">
        <f>J40+O40+T40+Y40</f>
        <v>30</v>
      </c>
      <c r="F40" s="65"/>
      <c r="G40" s="65"/>
      <c r="H40" s="66"/>
      <c r="I40" s="66"/>
      <c r="J40" s="87"/>
      <c r="K40" s="66"/>
      <c r="L40" s="66"/>
      <c r="M40" s="66"/>
      <c r="N40" s="66"/>
      <c r="O40" s="67"/>
      <c r="P40" s="68"/>
      <c r="Q40" s="66"/>
      <c r="R40" s="66"/>
      <c r="S40" s="66"/>
      <c r="T40" s="62"/>
      <c r="U40" s="66">
        <v>0</v>
      </c>
      <c r="V40" s="66">
        <v>0</v>
      </c>
      <c r="W40" s="66">
        <v>0</v>
      </c>
      <c r="X40" s="66" t="s">
        <v>17</v>
      </c>
      <c r="Y40" s="183">
        <v>30</v>
      </c>
    </row>
    <row r="41" spans="1:25" ht="13.5" thickBot="1">
      <c r="A41" s="184"/>
      <c r="B41" s="157"/>
      <c r="C41" s="76" t="s">
        <v>25</v>
      </c>
      <c r="D41" s="124">
        <f>D38+D39</f>
        <v>304</v>
      </c>
      <c r="E41" s="154">
        <f>E38+E39</f>
        <v>120</v>
      </c>
      <c r="F41" s="152">
        <f aca="true" t="shared" si="3" ref="F41:T41">F8+F14+F21+F39</f>
        <v>44</v>
      </c>
      <c r="G41" s="69">
        <f t="shared" si="3"/>
        <v>52</v>
      </c>
      <c r="H41" s="69">
        <f t="shared" si="3"/>
        <v>0</v>
      </c>
      <c r="I41" s="69">
        <f t="shared" si="3"/>
        <v>0</v>
      </c>
      <c r="J41" s="151">
        <f t="shared" si="3"/>
        <v>29</v>
      </c>
      <c r="K41" s="152">
        <f t="shared" si="3"/>
        <v>60</v>
      </c>
      <c r="L41" s="69">
        <f t="shared" si="3"/>
        <v>32</v>
      </c>
      <c r="M41" s="69">
        <f t="shared" si="3"/>
        <v>20</v>
      </c>
      <c r="N41" s="69">
        <f t="shared" si="3"/>
        <v>0</v>
      </c>
      <c r="O41" s="151">
        <f t="shared" si="3"/>
        <v>32</v>
      </c>
      <c r="P41" s="152">
        <f t="shared" si="3"/>
        <v>46</v>
      </c>
      <c r="Q41" s="69">
        <f t="shared" si="3"/>
        <v>30</v>
      </c>
      <c r="R41" s="69">
        <f t="shared" si="3"/>
        <v>20</v>
      </c>
      <c r="S41" s="69">
        <f t="shared" si="3"/>
        <v>0</v>
      </c>
      <c r="T41" s="151">
        <f t="shared" si="3"/>
        <v>29</v>
      </c>
      <c r="U41" s="152">
        <v>0</v>
      </c>
      <c r="V41" s="69">
        <f>V8+V14+V21+V39</f>
        <v>0</v>
      </c>
      <c r="W41" s="69">
        <f>W8+W14+W21+W39</f>
        <v>0</v>
      </c>
      <c r="X41" s="69">
        <f>X8+X14+X21+X39</f>
        <v>0</v>
      </c>
      <c r="Y41" s="185">
        <f>Y8+Y14+Y21+Y39</f>
        <v>30</v>
      </c>
    </row>
    <row r="42" spans="1:25" ht="13.5" thickTop="1">
      <c r="A42" s="186"/>
      <c r="B42" s="92"/>
      <c r="C42" s="71" t="s">
        <v>28</v>
      </c>
      <c r="D42" s="70">
        <v>0</v>
      </c>
      <c r="E42" s="8"/>
      <c r="F42" s="11"/>
      <c r="G42" s="11"/>
      <c r="H42" s="11"/>
      <c r="I42" s="36">
        <v>0</v>
      </c>
      <c r="J42" s="32"/>
      <c r="K42" s="11"/>
      <c r="L42" s="11"/>
      <c r="M42" s="11"/>
      <c r="N42" s="36">
        <v>0</v>
      </c>
      <c r="O42" s="12"/>
      <c r="P42" s="13"/>
      <c r="Q42" s="11"/>
      <c r="R42" s="11"/>
      <c r="S42" s="36">
        <v>0</v>
      </c>
      <c r="T42" s="150"/>
      <c r="U42" s="153"/>
      <c r="V42" s="155"/>
      <c r="W42" s="11"/>
      <c r="X42" s="36">
        <v>0</v>
      </c>
      <c r="Y42" s="187"/>
    </row>
    <row r="43" spans="1:25" ht="12.75">
      <c r="A43" s="186"/>
      <c r="B43" s="92"/>
      <c r="C43" s="71" t="s">
        <v>29</v>
      </c>
      <c r="D43" s="70">
        <f>I43+N43+S43+X43</f>
        <v>13</v>
      </c>
      <c r="E43" s="8"/>
      <c r="F43" s="11"/>
      <c r="G43" s="11"/>
      <c r="H43" s="11"/>
      <c r="I43" s="36">
        <f>COUNTIF(I10:I38,"v")</f>
        <v>5</v>
      </c>
      <c r="J43" s="32"/>
      <c r="K43" s="11"/>
      <c r="L43" s="11"/>
      <c r="M43" s="11"/>
      <c r="N43" s="36">
        <f>COUNTIF(N10:N38,"v")</f>
        <v>4</v>
      </c>
      <c r="O43" s="12"/>
      <c r="P43" s="13"/>
      <c r="Q43" s="11"/>
      <c r="R43" s="11"/>
      <c r="S43" s="36">
        <f>COUNTIF(S10:S38,"v")</f>
        <v>3</v>
      </c>
      <c r="T43" s="14"/>
      <c r="U43" s="11"/>
      <c r="V43" s="156"/>
      <c r="W43" s="11"/>
      <c r="X43" s="36">
        <f>COUNTIF(X10:X41,"v")</f>
        <v>1</v>
      </c>
      <c r="Y43" s="188"/>
    </row>
    <row r="44" spans="1:25" ht="13.5" thickBot="1">
      <c r="A44" s="184"/>
      <c r="B44" s="91"/>
      <c r="C44" s="75" t="s">
        <v>30</v>
      </c>
      <c r="D44" s="107">
        <f>I44+N44+S44+X44</f>
        <v>11</v>
      </c>
      <c r="E44" s="89"/>
      <c r="F44" s="103"/>
      <c r="G44" s="104"/>
      <c r="H44" s="104"/>
      <c r="I44" s="105">
        <f>COUNTIF(I10:I38,"é")</f>
        <v>3</v>
      </c>
      <c r="J44" s="88"/>
      <c r="K44" s="104"/>
      <c r="L44" s="104"/>
      <c r="M44" s="104"/>
      <c r="N44" s="105">
        <f>COUNTIF(N10:N38,"é")</f>
        <v>4</v>
      </c>
      <c r="O44" s="106"/>
      <c r="P44" s="103"/>
      <c r="Q44" s="104"/>
      <c r="R44" s="104"/>
      <c r="S44" s="105">
        <f>COUNTIF(S10:S38,"é")</f>
        <v>4</v>
      </c>
      <c r="T44" s="88"/>
      <c r="U44" s="104"/>
      <c r="V44" s="104"/>
      <c r="W44" s="104"/>
      <c r="X44" s="105">
        <f>COUNTIF(X10:X38,"f")</f>
        <v>0</v>
      </c>
      <c r="Y44" s="189"/>
    </row>
    <row r="45" spans="1:25" ht="14.25" thickBot="1" thickTop="1">
      <c r="A45" s="190"/>
      <c r="B45" s="191"/>
      <c r="C45" s="192" t="s">
        <v>31</v>
      </c>
      <c r="D45" s="193">
        <f>SUM(D42:D44)</f>
        <v>24</v>
      </c>
      <c r="E45" s="194"/>
      <c r="F45" s="195"/>
      <c r="G45" s="195"/>
      <c r="H45" s="195"/>
      <c r="I45" s="196">
        <f>SUM(I42:I44)</f>
        <v>8</v>
      </c>
      <c r="J45" s="197"/>
      <c r="K45" s="195"/>
      <c r="L45" s="195"/>
      <c r="M45" s="195"/>
      <c r="N45" s="196">
        <f>SUM(N42:N44)</f>
        <v>8</v>
      </c>
      <c r="O45" s="198"/>
      <c r="P45" s="199"/>
      <c r="Q45" s="195"/>
      <c r="R45" s="195"/>
      <c r="S45" s="196">
        <f>SUM(S42:S44)</f>
        <v>7</v>
      </c>
      <c r="T45" s="197"/>
      <c r="U45" s="195"/>
      <c r="V45" s="195"/>
      <c r="W45" s="195"/>
      <c r="X45" s="196">
        <f>SUM(X42:X44)</f>
        <v>1</v>
      </c>
      <c r="Y45" s="200"/>
    </row>
    <row r="46" spans="1:3" ht="12.75">
      <c r="A46" s="158"/>
      <c r="B46" s="159"/>
      <c r="C46" s="137"/>
    </row>
  </sheetData>
  <sheetProtection/>
  <mergeCells count="17">
    <mergeCell ref="B39:C39"/>
    <mergeCell ref="B32:C32"/>
    <mergeCell ref="A1:Y1"/>
    <mergeCell ref="A4:Y4"/>
    <mergeCell ref="A3:Y3"/>
    <mergeCell ref="C5:C7"/>
    <mergeCell ref="A2:Y2"/>
    <mergeCell ref="F5:Y5"/>
    <mergeCell ref="A5:A7"/>
    <mergeCell ref="B38:C38"/>
    <mergeCell ref="B21:C21"/>
    <mergeCell ref="B8:C8"/>
    <mergeCell ref="B14:C14"/>
    <mergeCell ref="D6:D7"/>
    <mergeCell ref="B5:B7"/>
    <mergeCell ref="D5:E5"/>
    <mergeCell ref="E6:E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  <headerFooter alignWithMargins="0">
    <oddHeader>&amp;LÓbudai Egyetem
Keleti Károly Gazdasági Kar&amp;RÉrvényes: 2013 / 2014 tanévtől</oddHeader>
    <oddFooter>&amp;LBudapest, &amp;D&amp;CGazdálkodási és menedzsment 
felsőoktatási szakképzés
&amp;P/&amp;N
</oddFooter>
  </headerFooter>
  <ignoredErrors>
    <ignoredError sqref="O9 O15 D9 G9:H9 J9:M9 U9:W9 Y9 E15 J15:M15 G15:H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OE</cp:lastModifiedBy>
  <cp:lastPrinted>2012-09-27T12:24:33Z</cp:lastPrinted>
  <dcterms:created xsi:type="dcterms:W3CDTF">2005-12-01T14:03:19Z</dcterms:created>
  <dcterms:modified xsi:type="dcterms:W3CDTF">2012-10-02T14:02:24Z</dcterms:modified>
  <cp:category/>
  <cp:version/>
  <cp:contentType/>
  <cp:contentStatus/>
</cp:coreProperties>
</file>