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685" windowHeight="11715" activeTab="0"/>
  </bookViews>
  <sheets>
    <sheet name="full-time" sheetId="1" r:id="rId1"/>
  </sheets>
  <definedNames>
    <definedName name="_xlnm.Print_Area" localSheetId="0">'full-time'!$A$1:$AP$105</definedName>
  </definedNames>
  <calcPr fullCalcOnLoad="1"/>
</workbook>
</file>

<file path=xl/sharedStrings.xml><?xml version="1.0" encoding="utf-8"?>
<sst xmlns="http://schemas.openxmlformats.org/spreadsheetml/2006/main" count="388" uniqueCount="239">
  <si>
    <t>Database planning and management</t>
  </si>
  <si>
    <t>Information and Knowledge Strategy</t>
  </si>
  <si>
    <t>Game Theory</t>
  </si>
  <si>
    <t>Environment-friendly marketing</t>
  </si>
  <si>
    <t xml:space="preserve"> </t>
  </si>
  <si>
    <t>PHP Programming</t>
  </si>
  <si>
    <t>Modern economic systems, institutions, methods, tools. Comparative economic systems</t>
  </si>
  <si>
    <t>cr.</t>
  </si>
  <si>
    <t>Free optional courses</t>
  </si>
  <si>
    <t>Note: Courses of Practical Education are fixed by Council of the Faculty year by year.</t>
  </si>
  <si>
    <t>Total:</t>
  </si>
  <si>
    <t>Optional course IV.</t>
  </si>
  <si>
    <t>Optional course III.</t>
  </si>
  <si>
    <t>Optional course II.</t>
  </si>
  <si>
    <t>Organisation of enterprises and Corporate information syystems</t>
  </si>
  <si>
    <t>Telecommunication and Instrument technics</t>
  </si>
  <si>
    <t>Optional course I.</t>
  </si>
  <si>
    <t>III. Subjects of economic modul</t>
  </si>
  <si>
    <t>II. Subjects of engineering modul</t>
  </si>
  <si>
    <t>On-site practice</t>
  </si>
  <si>
    <t>I. Complex economical</t>
  </si>
  <si>
    <t>cr</t>
  </si>
  <si>
    <t>re</t>
  </si>
  <si>
    <t>l</t>
  </si>
  <si>
    <t>pr</t>
  </si>
  <si>
    <t>lc</t>
  </si>
  <si>
    <t>9.</t>
  </si>
  <si>
    <t>8.</t>
  </si>
  <si>
    <t>Courses</t>
  </si>
  <si>
    <t>Subjects at closing examination</t>
  </si>
  <si>
    <t>Semester</t>
  </si>
  <si>
    <t>Credit</t>
  </si>
  <si>
    <t>hours/week</t>
  </si>
  <si>
    <t>Plan of practical (cooperative) Education</t>
  </si>
  <si>
    <t>a</t>
  </si>
  <si>
    <t>Physical education</t>
  </si>
  <si>
    <t>57.</t>
  </si>
  <si>
    <t>Assignment (a)</t>
  </si>
  <si>
    <t>Examination (e)</t>
  </si>
  <si>
    <t>0</t>
  </si>
  <si>
    <t>Mid-term examination (m)</t>
  </si>
  <si>
    <t>Total contact hours per week</t>
  </si>
  <si>
    <t>s: teacher's signature</t>
  </si>
  <si>
    <t>s</t>
  </si>
  <si>
    <t>Final essay</t>
  </si>
  <si>
    <t>56.</t>
  </si>
  <si>
    <t>KGK / Engineering</t>
  </si>
  <si>
    <t>e</t>
  </si>
  <si>
    <t>Free optional course IV.</t>
  </si>
  <si>
    <t>55.</t>
  </si>
  <si>
    <t>Free optional course III.</t>
  </si>
  <si>
    <t>54.</t>
  </si>
  <si>
    <t>Free optional course II.</t>
  </si>
  <si>
    <t>53.</t>
  </si>
  <si>
    <t xml:space="preserve">Free optional course I. </t>
  </si>
  <si>
    <t>52.</t>
  </si>
  <si>
    <t>Free optional courses*</t>
  </si>
  <si>
    <t>Strategic training</t>
  </si>
  <si>
    <t>51.</t>
  </si>
  <si>
    <t>50.</t>
  </si>
  <si>
    <t>49.</t>
  </si>
  <si>
    <t>48.</t>
  </si>
  <si>
    <t>Enterprise Management</t>
  </si>
  <si>
    <t>47.</t>
  </si>
  <si>
    <t>Organizational Theories</t>
  </si>
  <si>
    <t>46.</t>
  </si>
  <si>
    <t>Business Economics</t>
  </si>
  <si>
    <t>13.</t>
  </si>
  <si>
    <t>The Theory of Decision Making and Methodology</t>
  </si>
  <si>
    <t>45.</t>
  </si>
  <si>
    <t>Management</t>
  </si>
  <si>
    <t>Management and Enterprise Management</t>
  </si>
  <si>
    <t>Economic specialization</t>
  </si>
  <si>
    <t>D/2</t>
  </si>
  <si>
    <t>Automatics</t>
  </si>
  <si>
    <t>44.</t>
  </si>
  <si>
    <t>Ecological Constructions</t>
  </si>
  <si>
    <t>43.</t>
  </si>
  <si>
    <t>Instrument technics</t>
  </si>
  <si>
    <t>42.</t>
  </si>
  <si>
    <t>Telecommunication</t>
  </si>
  <si>
    <t>41.</t>
  </si>
  <si>
    <t>Energetics</t>
  </si>
  <si>
    <t>40.</t>
  </si>
  <si>
    <t>Electrical engineering</t>
  </si>
  <si>
    <t>Engineering specialization</t>
  </si>
  <si>
    <t>D/1</t>
  </si>
  <si>
    <t>Specialized topics - Courses of speciality</t>
  </si>
  <si>
    <t>D</t>
  </si>
  <si>
    <t>Basics of management</t>
  </si>
  <si>
    <t>30.</t>
  </si>
  <si>
    <t>Human Resource Management</t>
  </si>
  <si>
    <t>39.</t>
  </si>
  <si>
    <t>Accountancy</t>
  </si>
  <si>
    <t>38.</t>
  </si>
  <si>
    <t>Basics of Management</t>
  </si>
  <si>
    <t>Production Management</t>
  </si>
  <si>
    <t>37.</t>
  </si>
  <si>
    <t>Controlling</t>
  </si>
  <si>
    <t>36.</t>
  </si>
  <si>
    <t>Informatics II.</t>
  </si>
  <si>
    <t>35.</t>
  </si>
  <si>
    <t>Business Communication</t>
  </si>
  <si>
    <t>34.</t>
  </si>
  <si>
    <t>Microeconomics</t>
  </si>
  <si>
    <t>11.</t>
  </si>
  <si>
    <t>Finance and Enterprising</t>
  </si>
  <si>
    <t>33.</t>
  </si>
  <si>
    <t>Basics of Marketing</t>
  </si>
  <si>
    <t>32.</t>
  </si>
  <si>
    <t>State Administration and Law</t>
  </si>
  <si>
    <t>31.</t>
  </si>
  <si>
    <t>Economical knowledge</t>
  </si>
  <si>
    <t>C/2</t>
  </si>
  <si>
    <t>Manufacturing industry</t>
  </si>
  <si>
    <t>29.</t>
  </si>
  <si>
    <t>Environment Protection</t>
  </si>
  <si>
    <t>28.</t>
  </si>
  <si>
    <t>Theory of design</t>
  </si>
  <si>
    <t>27.</t>
  </si>
  <si>
    <t>Fundamentals of WEB Programming</t>
  </si>
  <si>
    <t>26.</t>
  </si>
  <si>
    <t>Informatics laboratory</t>
  </si>
  <si>
    <t>10.</t>
  </si>
  <si>
    <t xml:space="preserve">Databases </t>
  </si>
  <si>
    <t>25.</t>
  </si>
  <si>
    <t>Electrotechnics</t>
  </si>
  <si>
    <t>7.</t>
  </si>
  <si>
    <t xml:space="preserve">Analogue and Digital Technics </t>
  </si>
  <si>
    <t>24.</t>
  </si>
  <si>
    <t>Measurements</t>
  </si>
  <si>
    <t>23.</t>
  </si>
  <si>
    <t>Basics of manufacturing engineering</t>
  </si>
  <si>
    <t>22.</t>
  </si>
  <si>
    <t>Technical drawing</t>
  </si>
  <si>
    <t>20.</t>
  </si>
  <si>
    <t>Engineering Basics</t>
  </si>
  <si>
    <t>21.</t>
  </si>
  <si>
    <t>Technical knowledge</t>
  </si>
  <si>
    <t>C/1</t>
  </si>
  <si>
    <t xml:space="preserve">Basics of Profession                                           </t>
  </si>
  <si>
    <t>C</t>
  </si>
  <si>
    <t>Basics in Finance</t>
  </si>
  <si>
    <t>19.</t>
  </si>
  <si>
    <t>Economic Geography</t>
  </si>
  <si>
    <t>18.</t>
  </si>
  <si>
    <t>World Economy- European Union</t>
  </si>
  <si>
    <t>17.</t>
  </si>
  <si>
    <t xml:space="preserve">Obligatory optional courses </t>
  </si>
  <si>
    <t>Ergonomics</t>
  </si>
  <si>
    <t>16.</t>
  </si>
  <si>
    <t xml:space="preserve">Quality assurance and quality control </t>
  </si>
  <si>
    <t>15.</t>
  </si>
  <si>
    <t>Economic Statistics</t>
  </si>
  <si>
    <t>14.</t>
  </si>
  <si>
    <t>Macroeconomics</t>
  </si>
  <si>
    <t>12.</t>
  </si>
  <si>
    <t xml:space="preserve">Economical and human knowledge                   </t>
  </si>
  <si>
    <t>B</t>
  </si>
  <si>
    <t>Informatics I.</t>
  </si>
  <si>
    <t>Physics</t>
  </si>
  <si>
    <t>3.</t>
  </si>
  <si>
    <t>Mechanics</t>
  </si>
  <si>
    <t>6.</t>
  </si>
  <si>
    <t>Materials</t>
  </si>
  <si>
    <t>5.</t>
  </si>
  <si>
    <t>Chemistry</t>
  </si>
  <si>
    <t>4.</t>
  </si>
  <si>
    <t>Mathematics I.</t>
  </si>
  <si>
    <t>1.</t>
  </si>
  <si>
    <t>Mathematics II.</t>
  </si>
  <si>
    <t>2.</t>
  </si>
  <si>
    <t xml:space="preserve">Basics of natural science                                      </t>
  </si>
  <si>
    <t>A</t>
  </si>
  <si>
    <t>Neptun Code</t>
  </si>
  <si>
    <t>credit</t>
  </si>
  <si>
    <t>Prerequisites</t>
  </si>
  <si>
    <t>Semesters</t>
  </si>
  <si>
    <t xml:space="preserve">  hours/week (lc/lectures, pr/practices, lb/laboratory); requirements: re (e/examination, a/assignment); credits (cr)</t>
  </si>
  <si>
    <t>full-time course</t>
  </si>
  <si>
    <t>Technical Management BSc</t>
  </si>
  <si>
    <t>1 September 2015, in phasing-out system</t>
  </si>
  <si>
    <t>KMEFI1AMND</t>
  </si>
  <si>
    <t>RMTKE1AMND</t>
  </si>
  <si>
    <t>BAGAI1AMND</t>
  </si>
  <si>
    <t>BGBMM1AMND</t>
  </si>
  <si>
    <t>KMEEL1AMND</t>
  </si>
  <si>
    <t>RMTIN1AMND</t>
  </si>
  <si>
    <t>RMTIN2AMND</t>
  </si>
  <si>
    <t>RMTIN3AMND</t>
  </si>
  <si>
    <t>GGTKG1AMND</t>
  </si>
  <si>
    <t>GGTKG2AMND</t>
  </si>
  <si>
    <t>GSVVG1AMND</t>
  </si>
  <si>
    <t>GVMGS1AMND</t>
  </si>
  <si>
    <t>GVMMI1AMND</t>
  </si>
  <si>
    <t>GSVER1AMND</t>
  </si>
  <si>
    <t>GGTVL1AMND</t>
  </si>
  <si>
    <t>GSVGF1AMND</t>
  </si>
  <si>
    <t>GGTPU1AMND</t>
  </si>
  <si>
    <t>RMKMA1AMND</t>
  </si>
  <si>
    <t>BGBAM1AMND</t>
  </si>
  <si>
    <t>BAGGA1AMND</t>
  </si>
  <si>
    <t>KMAMT1AMND</t>
  </si>
  <si>
    <t>KMEDT1AMND</t>
  </si>
  <si>
    <t>NSTAB1AMND</t>
  </si>
  <si>
    <t>NSTWP1AMND</t>
  </si>
  <si>
    <t>RTSTR1AMND</t>
  </si>
  <si>
    <t>RMKKV1AMND</t>
  </si>
  <si>
    <t>RTTFD1AMND</t>
  </si>
  <si>
    <t>GVMMD1AMND</t>
  </si>
  <si>
    <t>GGTAJ1AMND</t>
  </si>
  <si>
    <t>GGTMA1AMND</t>
  </si>
  <si>
    <t>GGTVP1AMND</t>
  </si>
  <si>
    <t>GGTUK1AMND</t>
  </si>
  <si>
    <t>GSVIN4AMND</t>
  </si>
  <si>
    <t>GVMTM1AMND</t>
  </si>
  <si>
    <t>GVMSM1AMND</t>
  </si>
  <si>
    <t>GVMEM1AMND</t>
  </si>
  <si>
    <t>GVMMR1AMND</t>
  </si>
  <si>
    <t>GVMSR1AMND</t>
  </si>
  <si>
    <t>KVEEN1AMND</t>
  </si>
  <si>
    <t>KHTHT1AMND</t>
  </si>
  <si>
    <t>KMAMU1AMND</t>
  </si>
  <si>
    <t>KMEOK1AMND</t>
  </si>
  <si>
    <t>KMAAU1AMND</t>
  </si>
  <si>
    <t>KMEMA1AMND</t>
  </si>
  <si>
    <t>KMEMA2AMND</t>
  </si>
  <si>
    <t>Enterprise Economics</t>
  </si>
  <si>
    <t>GSVCO1AMND</t>
  </si>
  <si>
    <t>Business Informatics</t>
  </si>
  <si>
    <t>Management Information Systems</t>
  </si>
  <si>
    <t>Organization of Enterprises</t>
  </si>
  <si>
    <t>Organization of Logistics Systems</t>
  </si>
  <si>
    <t>Establishing Corporations</t>
  </si>
  <si>
    <t>GSVDR1AMND</t>
  </si>
  <si>
    <t>GSVTU1AMND</t>
  </si>
  <si>
    <t>GSVTQ1AMND</t>
  </si>
  <si>
    <t>GSVBP1AMND</t>
  </si>
  <si>
    <t>GVMST1AMND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</si>
</sst>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[$¥€-2]\ #\ ##,000_);[Red]\([$€-2]\ #\ ##,000\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dotted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dotted"/>
      <bottom style="thick"/>
    </border>
    <border>
      <left>
        <color indexed="63"/>
      </left>
      <right style="medium"/>
      <top style="dotted"/>
      <bottom style="thick"/>
    </border>
    <border>
      <left style="medium"/>
      <right style="medium"/>
      <top style="dotted"/>
      <bottom style="thick"/>
    </border>
    <border>
      <left style="thick"/>
      <right style="thin"/>
      <top style="thin"/>
      <bottom style="thick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thick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ck"/>
      <right style="thin"/>
      <top style="dotted"/>
      <bottom>
        <color indexed="63"/>
      </bottom>
    </border>
    <border>
      <left style="thick"/>
      <right style="thick"/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ck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thick"/>
      <right style="thin"/>
      <top style="dotted"/>
      <bottom style="dotted"/>
    </border>
    <border>
      <left style="thick"/>
      <right style="thick"/>
      <top style="thick"/>
      <bottom style="dotted"/>
    </border>
    <border>
      <left>
        <color indexed="63"/>
      </left>
      <right style="thick"/>
      <top style="thick"/>
      <bottom style="dotted"/>
    </border>
    <border>
      <left>
        <color indexed="63"/>
      </left>
      <right style="dotted"/>
      <top style="thick"/>
      <bottom style="dotted"/>
    </border>
    <border>
      <left style="thick"/>
      <right style="dotted"/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medium"/>
      <top style="thick"/>
      <bottom style="dotted"/>
    </border>
    <border>
      <left style="thick"/>
      <right style="thin"/>
      <top style="thick"/>
      <bottom style="dotted"/>
    </border>
    <border>
      <left style="dotted"/>
      <right style="dotted"/>
      <top>
        <color indexed="63"/>
      </top>
      <bottom style="thick"/>
    </border>
    <border>
      <left style="thick"/>
      <right style="dotted"/>
      <top style="medium"/>
      <bottom style="thick"/>
    </border>
    <border>
      <left style="dotted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dotted"/>
      <right style="thick"/>
      <top style="medium"/>
      <bottom style="medium"/>
    </border>
    <border>
      <left style="dotted"/>
      <right style="dotted"/>
      <top style="medium"/>
      <bottom style="medium"/>
    </border>
    <border>
      <left style="thick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ck"/>
      <right style="dotted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ck"/>
      <right style="thick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ck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dotted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dotted"/>
      <bottom style="thin"/>
    </border>
    <border>
      <left style="dotted"/>
      <right style="thick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ck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ck"/>
      <right>
        <color indexed="63"/>
      </right>
      <top style="dotted"/>
      <bottom>
        <color indexed="63"/>
      </bottom>
    </border>
    <border>
      <left style="dotted"/>
      <right style="thick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ck"/>
      <right>
        <color indexed="63"/>
      </right>
      <top style="dotted"/>
      <bottom style="dotted"/>
    </border>
    <border>
      <left style="thick"/>
      <right style="thick"/>
      <top style="thin"/>
      <bottom style="dotted"/>
    </border>
    <border>
      <left style="dotted"/>
      <right style="thick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ck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ck"/>
      <top style="thin"/>
      <bottom style="dotted"/>
    </border>
    <border>
      <left style="medium"/>
      <right style="medium"/>
      <top style="thin"/>
      <bottom style="dotted"/>
    </border>
    <border>
      <left style="thin"/>
      <right style="medium"/>
      <top style="thin"/>
      <bottom style="dotted"/>
    </border>
    <border>
      <left style="thick"/>
      <right>
        <color indexed="63"/>
      </right>
      <top style="thin"/>
      <bottom style="dotted"/>
    </border>
    <border>
      <left style="medium"/>
      <right style="medium"/>
      <top style="dotted"/>
      <bottom style="thin"/>
    </border>
    <border>
      <left style="thick"/>
      <right>
        <color indexed="63"/>
      </right>
      <top style="dotted"/>
      <bottom style="thin"/>
    </border>
    <border>
      <left style="dotted"/>
      <right style="thick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ck"/>
      <right>
        <color indexed="63"/>
      </right>
      <top>
        <color indexed="63"/>
      </top>
      <bottom style="dotted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dotted"/>
    </border>
    <border>
      <left style="thick"/>
      <right style="medium"/>
      <top style="medium"/>
      <bottom style="medium"/>
    </border>
    <border>
      <left style="thick"/>
      <right style="thick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ck"/>
      <right style="thick"/>
      <top style="dotted"/>
      <bottom style="medium"/>
    </border>
    <border>
      <left>
        <color indexed="63"/>
      </left>
      <right style="thick"/>
      <top style="dotted"/>
      <bottom style="medium"/>
    </border>
    <border>
      <left style="thick"/>
      <right style="thin"/>
      <top style="dashed"/>
      <bottom style="dashed"/>
    </border>
    <border>
      <left style="thick"/>
      <right style="thick"/>
      <top style="medium"/>
      <bottom style="dotted"/>
    </border>
    <border>
      <left>
        <color indexed="63"/>
      </left>
      <right style="thick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medium"/>
      <right style="medium"/>
      <top style="medium"/>
      <bottom style="dotted"/>
    </border>
    <border>
      <left style="thick"/>
      <right style="thin"/>
      <top style="medium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n"/>
      <top style="dotted"/>
      <bottom style="medium"/>
    </border>
    <border>
      <left style="thick"/>
      <right style="thin"/>
      <top style="medium"/>
      <bottom style="dotted"/>
    </border>
    <border>
      <left>
        <color indexed="63"/>
      </left>
      <right style="thick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ck"/>
      <right style="thin"/>
      <top style="dotted"/>
      <bottom style="thin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33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indent="3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textRotation="9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wrapText="1" indent="3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8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9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33" borderId="28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/>
    </xf>
    <xf numFmtId="0" fontId="5" fillId="33" borderId="3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3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35" xfId="0" applyFont="1" applyFill="1" applyBorder="1" applyAlignment="1">
      <alignment wrapText="1"/>
    </xf>
    <xf numFmtId="0" fontId="5" fillId="0" borderId="35" xfId="0" applyFont="1" applyBorder="1" applyAlignment="1">
      <alignment wrapText="1"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5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9" fillId="0" borderId="39" xfId="0" applyFont="1" applyBorder="1" applyAlignment="1">
      <alignment horizontal="right"/>
    </xf>
    <xf numFmtId="0" fontId="9" fillId="33" borderId="40" xfId="0" applyFont="1" applyFill="1" applyBorder="1" applyAlignment="1">
      <alignment horizontal="right"/>
    </xf>
    <xf numFmtId="0" fontId="5" fillId="0" borderId="41" xfId="0" applyFont="1" applyBorder="1" applyAlignment="1">
      <alignment/>
    </xf>
    <xf numFmtId="0" fontId="50" fillId="0" borderId="35" xfId="0" applyFont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right"/>
    </xf>
    <xf numFmtId="0" fontId="9" fillId="33" borderId="47" xfId="0" applyFont="1" applyFill="1" applyBorder="1" applyAlignment="1">
      <alignment horizontal="right"/>
    </xf>
    <xf numFmtId="0" fontId="5" fillId="33" borderId="48" xfId="0" applyFont="1" applyFill="1" applyBorder="1" applyAlignment="1">
      <alignment/>
    </xf>
    <xf numFmtId="0" fontId="5" fillId="33" borderId="44" xfId="0" applyFont="1" applyFill="1" applyBorder="1" applyAlignment="1">
      <alignment horizontal="left"/>
    </xf>
    <xf numFmtId="0" fontId="8" fillId="33" borderId="34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9" fillId="0" borderId="50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 horizontal="left"/>
    </xf>
    <xf numFmtId="0" fontId="8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9" fillId="0" borderId="60" xfId="0" applyFont="1" applyBorder="1" applyAlignment="1">
      <alignment/>
    </xf>
    <xf numFmtId="0" fontId="5" fillId="0" borderId="63" xfId="0" applyFont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 horizontal="left"/>
    </xf>
    <xf numFmtId="0" fontId="8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49" fontId="8" fillId="0" borderId="67" xfId="0" applyNumberFormat="1" applyFont="1" applyFill="1" applyBorder="1" applyAlignment="1">
      <alignment horizontal="right"/>
    </xf>
    <xf numFmtId="49" fontId="5" fillId="0" borderId="68" xfId="0" applyNumberFormat="1" applyFont="1" applyFill="1" applyBorder="1" applyAlignment="1">
      <alignment horizontal="center"/>
    </xf>
    <xf numFmtId="49" fontId="5" fillId="0" borderId="69" xfId="0" applyNumberFormat="1" applyFont="1" applyFill="1" applyBorder="1" applyAlignment="1">
      <alignment horizontal="center"/>
    </xf>
    <xf numFmtId="49" fontId="5" fillId="0" borderId="70" xfId="0" applyNumberFormat="1" applyFont="1" applyFill="1" applyBorder="1" applyAlignment="1">
      <alignment horizontal="center"/>
    </xf>
    <xf numFmtId="49" fontId="5" fillId="0" borderId="67" xfId="0" applyNumberFormat="1" applyFont="1" applyFill="1" applyBorder="1" applyAlignment="1">
      <alignment horizontal="center"/>
    </xf>
    <xf numFmtId="49" fontId="8" fillId="0" borderId="68" xfId="0" applyNumberFormat="1" applyFont="1" applyFill="1" applyBorder="1" applyAlignment="1">
      <alignment horizontal="right"/>
    </xf>
    <xf numFmtId="0" fontId="8" fillId="0" borderId="67" xfId="0" applyFont="1" applyFill="1" applyBorder="1" applyAlignment="1">
      <alignment horizontal="right"/>
    </xf>
    <xf numFmtId="49" fontId="5" fillId="0" borderId="63" xfId="0" applyNumberFormat="1" applyFont="1" applyBorder="1" applyAlignment="1">
      <alignment horizontal="center"/>
    </xf>
    <xf numFmtId="0" fontId="5" fillId="0" borderId="71" xfId="0" applyFont="1" applyBorder="1" applyAlignment="1">
      <alignment/>
    </xf>
    <xf numFmtId="0" fontId="5" fillId="0" borderId="71" xfId="0" applyFont="1" applyBorder="1" applyAlignment="1">
      <alignment horizontal="left"/>
    </xf>
    <xf numFmtId="0" fontId="8" fillId="0" borderId="72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0" borderId="73" xfId="0" applyNumberFormat="1" applyFont="1" applyFill="1" applyBorder="1" applyAlignment="1">
      <alignment horizontal="right"/>
    </xf>
    <xf numFmtId="0" fontId="8" fillId="0" borderId="74" xfId="0" applyNumberFormat="1" applyFont="1" applyFill="1" applyBorder="1" applyAlignment="1">
      <alignment horizontal="right"/>
    </xf>
    <xf numFmtId="0" fontId="8" fillId="0" borderId="75" xfId="0" applyNumberFormat="1" applyFont="1" applyFill="1" applyBorder="1" applyAlignment="1">
      <alignment horizontal="right"/>
    </xf>
    <xf numFmtId="0" fontId="8" fillId="0" borderId="37" xfId="0" applyNumberFormat="1" applyFont="1" applyFill="1" applyBorder="1" applyAlignment="1">
      <alignment horizontal="right"/>
    </xf>
    <xf numFmtId="0" fontId="8" fillId="33" borderId="76" xfId="0" applyFont="1" applyFill="1" applyBorder="1" applyAlignment="1">
      <alignment horizontal="right"/>
    </xf>
    <xf numFmtId="0" fontId="8" fillId="33" borderId="77" xfId="0" applyFont="1" applyFill="1" applyBorder="1" applyAlignment="1">
      <alignment horizontal="right"/>
    </xf>
    <xf numFmtId="0" fontId="8" fillId="0" borderId="78" xfId="0" applyFont="1" applyBorder="1" applyAlignment="1">
      <alignment/>
    </xf>
    <xf numFmtId="0" fontId="5" fillId="0" borderId="78" xfId="0" applyFont="1" applyBorder="1" applyAlignment="1">
      <alignment horizontal="left"/>
    </xf>
    <xf numFmtId="0" fontId="8" fillId="0" borderId="79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34" borderId="43" xfId="0" applyFont="1" applyFill="1" applyBorder="1" applyAlignment="1">
      <alignment horizontal="center" wrapText="1"/>
    </xf>
    <xf numFmtId="0" fontId="9" fillId="34" borderId="43" xfId="0" applyFont="1" applyFill="1" applyBorder="1" applyAlignment="1">
      <alignment horizontal="center"/>
    </xf>
    <xf numFmtId="0" fontId="12" fillId="34" borderId="80" xfId="0" applyFont="1" applyFill="1" applyBorder="1" applyAlignment="1">
      <alignment horizontal="center"/>
    </xf>
    <xf numFmtId="0" fontId="12" fillId="0" borderId="81" xfId="0" applyFont="1" applyFill="1" applyBorder="1" applyAlignment="1">
      <alignment horizontal="center"/>
    </xf>
    <xf numFmtId="0" fontId="12" fillId="34" borderId="81" xfId="0" applyFont="1" applyFill="1" applyBorder="1" applyAlignment="1">
      <alignment horizontal="center"/>
    </xf>
    <xf numFmtId="0" fontId="12" fillId="34" borderId="82" xfId="0" applyFont="1" applyFill="1" applyBorder="1" applyAlignment="1">
      <alignment horizontal="center"/>
    </xf>
    <xf numFmtId="0" fontId="12" fillId="34" borderId="83" xfId="0" applyFont="1" applyFill="1" applyBorder="1" applyAlignment="1">
      <alignment horizontal="center"/>
    </xf>
    <xf numFmtId="0" fontId="12" fillId="34" borderId="46" xfId="0" applyFont="1" applyFill="1" applyBorder="1" applyAlignment="1">
      <alignment horizontal="right"/>
    </xf>
    <xf numFmtId="0" fontId="12" fillId="34" borderId="47" xfId="0" applyFont="1" applyFill="1" applyBorder="1" applyAlignment="1">
      <alignment horizontal="right"/>
    </xf>
    <xf numFmtId="0" fontId="12" fillId="0" borderId="44" xfId="0" applyFont="1" applyFill="1" applyBorder="1" applyAlignment="1">
      <alignment/>
    </xf>
    <xf numFmtId="0" fontId="50" fillId="0" borderId="84" xfId="0" applyFont="1" applyFill="1" applyBorder="1" applyAlignment="1">
      <alignment horizontal="left"/>
    </xf>
    <xf numFmtId="0" fontId="12" fillId="0" borderId="45" xfId="0" applyFont="1" applyFill="1" applyBorder="1" applyAlignment="1">
      <alignment horizontal="center"/>
    </xf>
    <xf numFmtId="0" fontId="8" fillId="0" borderId="85" xfId="0" applyFont="1" applyFill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0" fontId="9" fillId="0" borderId="88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9" fillId="0" borderId="90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9" fillId="0" borderId="91" xfId="0" applyFont="1" applyBorder="1" applyAlignment="1">
      <alignment horizontal="right"/>
    </xf>
    <xf numFmtId="0" fontId="5" fillId="33" borderId="92" xfId="0" applyFont="1" applyFill="1" applyBorder="1" applyAlignment="1">
      <alignment horizontal="right"/>
    </xf>
    <xf numFmtId="0" fontId="5" fillId="0" borderId="93" xfId="0" applyFont="1" applyFill="1" applyBorder="1" applyAlignment="1">
      <alignment/>
    </xf>
    <xf numFmtId="0" fontId="50" fillId="0" borderId="63" xfId="0" applyFont="1" applyFill="1" applyBorder="1" applyAlignment="1">
      <alignment horizontal="left"/>
    </xf>
    <xf numFmtId="0" fontId="8" fillId="0" borderId="58" xfId="0" applyFont="1" applyFill="1" applyBorder="1" applyAlignment="1">
      <alignment horizontal="center"/>
    </xf>
    <xf numFmtId="0" fontId="8" fillId="0" borderId="94" xfId="0" applyFont="1" applyBorder="1" applyAlignment="1">
      <alignment horizontal="center"/>
    </xf>
    <xf numFmtId="0" fontId="9" fillId="0" borderId="95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9" fillId="0" borderId="98" xfId="0" applyFont="1" applyBorder="1" applyAlignment="1">
      <alignment horizontal="center"/>
    </xf>
    <xf numFmtId="0" fontId="9" fillId="0" borderId="96" xfId="0" applyFont="1" applyBorder="1" applyAlignment="1">
      <alignment horizontal="center"/>
    </xf>
    <xf numFmtId="0" fontId="9" fillId="0" borderId="95" xfId="0" applyFont="1" applyBorder="1" applyAlignment="1">
      <alignment horizontal="right"/>
    </xf>
    <xf numFmtId="0" fontId="5" fillId="33" borderId="99" xfId="0" applyFont="1" applyFill="1" applyBorder="1" applyAlignment="1">
      <alignment horizontal="right"/>
    </xf>
    <xf numFmtId="0" fontId="5" fillId="0" borderId="100" xfId="0" applyFont="1" applyFill="1" applyBorder="1" applyAlignment="1">
      <alignment/>
    </xf>
    <xf numFmtId="0" fontId="8" fillId="0" borderId="65" xfId="0" applyFont="1" applyFill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60" xfId="0" applyFont="1" applyBorder="1" applyAlignment="1">
      <alignment horizontal="right"/>
    </xf>
    <xf numFmtId="0" fontId="5" fillId="33" borderId="63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2" fillId="34" borderId="43" xfId="0" applyFont="1" applyFill="1" applyBorder="1" applyAlignment="1">
      <alignment horizontal="center"/>
    </xf>
    <xf numFmtId="0" fontId="12" fillId="34" borderId="80" xfId="0" applyFont="1" applyFill="1" applyBorder="1" applyAlignment="1">
      <alignment horizontal="right"/>
    </xf>
    <xf numFmtId="0" fontId="12" fillId="34" borderId="81" xfId="0" applyFont="1" applyFill="1" applyBorder="1" applyAlignment="1">
      <alignment horizontal="right"/>
    </xf>
    <xf numFmtId="0" fontId="12" fillId="34" borderId="83" xfId="0" applyFont="1" applyFill="1" applyBorder="1" applyAlignment="1">
      <alignment horizontal="right"/>
    </xf>
    <xf numFmtId="0" fontId="12" fillId="34" borderId="82" xfId="0" applyFont="1" applyFill="1" applyBorder="1" applyAlignment="1">
      <alignment horizontal="right"/>
    </xf>
    <xf numFmtId="0" fontId="12" fillId="34" borderId="101" xfId="0" applyFont="1" applyFill="1" applyBorder="1" applyAlignment="1">
      <alignment horizontal="right"/>
    </xf>
    <xf numFmtId="0" fontId="12" fillId="34" borderId="102" xfId="0" applyFont="1" applyFill="1" applyBorder="1" applyAlignment="1">
      <alignment horizontal="right"/>
    </xf>
    <xf numFmtId="0" fontId="12" fillId="34" borderId="103" xfId="0" applyFont="1" applyFill="1" applyBorder="1" applyAlignment="1">
      <alignment horizontal="right"/>
    </xf>
    <xf numFmtId="0" fontId="12" fillId="0" borderId="34" xfId="0" applyFont="1" applyBorder="1" applyAlignment="1">
      <alignment horizontal="center"/>
    </xf>
    <xf numFmtId="0" fontId="8" fillId="0" borderId="104" xfId="0" applyFont="1" applyFill="1" applyBorder="1" applyAlignment="1">
      <alignment horizontal="center"/>
    </xf>
    <xf numFmtId="0" fontId="8" fillId="0" borderId="104" xfId="0" applyFont="1" applyBorder="1" applyAlignment="1">
      <alignment horizontal="center"/>
    </xf>
    <xf numFmtId="0" fontId="9" fillId="0" borderId="105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5" fillId="0" borderId="107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9" fillId="0" borderId="109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0" fontId="9" fillId="0" borderId="108" xfId="0" applyFont="1" applyBorder="1" applyAlignment="1">
      <alignment horizontal="center"/>
    </xf>
    <xf numFmtId="0" fontId="8" fillId="0" borderId="93" xfId="0" applyFont="1" applyBorder="1" applyAlignment="1">
      <alignment horizontal="left" indent="1"/>
    </xf>
    <xf numFmtId="0" fontId="8" fillId="0" borderId="110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9" fillId="0" borderId="111" xfId="0" applyFont="1" applyBorder="1" applyAlignment="1">
      <alignment horizontal="center"/>
    </xf>
    <xf numFmtId="0" fontId="5" fillId="0" borderId="112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112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5" fillId="0" borderId="100" xfId="0" applyFont="1" applyBorder="1" applyAlignment="1">
      <alignment horizontal="left" indent="2"/>
    </xf>
    <xf numFmtId="0" fontId="8" fillId="0" borderId="114" xfId="0" applyFont="1" applyFill="1" applyBorder="1" applyAlignment="1">
      <alignment horizontal="center"/>
    </xf>
    <xf numFmtId="0" fontId="5" fillId="35" borderId="100" xfId="0" applyFont="1" applyFill="1" applyBorder="1" applyAlignment="1">
      <alignment horizontal="left" indent="2"/>
    </xf>
    <xf numFmtId="0" fontId="0" fillId="0" borderId="0" xfId="0" applyFont="1" applyBorder="1" applyAlignment="1">
      <alignment/>
    </xf>
    <xf numFmtId="0" fontId="8" fillId="0" borderId="115" xfId="0" applyFont="1" applyFill="1" applyBorder="1" applyAlignment="1">
      <alignment horizontal="center"/>
    </xf>
    <xf numFmtId="0" fontId="8" fillId="0" borderId="115" xfId="0" applyFont="1" applyBorder="1" applyAlignment="1">
      <alignment horizontal="center"/>
    </xf>
    <xf numFmtId="0" fontId="9" fillId="0" borderId="116" xfId="0" applyFont="1" applyBorder="1" applyAlignment="1">
      <alignment horizontal="center"/>
    </xf>
    <xf numFmtId="0" fontId="5" fillId="0" borderId="117" xfId="0" applyFont="1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5" fillId="0" borderId="119" xfId="0" applyFont="1" applyBorder="1" applyAlignment="1">
      <alignment horizontal="center"/>
    </xf>
    <xf numFmtId="0" fontId="9" fillId="0" borderId="120" xfId="0" applyFont="1" applyBorder="1" applyAlignment="1">
      <alignment horizontal="center"/>
    </xf>
    <xf numFmtId="0" fontId="9" fillId="0" borderId="117" xfId="0" applyFont="1" applyBorder="1" applyAlignment="1">
      <alignment horizontal="center"/>
    </xf>
    <xf numFmtId="0" fontId="9" fillId="0" borderId="118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5" fillId="35" borderId="121" xfId="0" applyFont="1" applyFill="1" applyBorder="1" applyAlignment="1">
      <alignment horizontal="right"/>
    </xf>
    <xf numFmtId="0" fontId="5" fillId="33" borderId="122" xfId="0" applyFont="1" applyFill="1" applyBorder="1" applyAlignment="1">
      <alignment horizontal="right"/>
    </xf>
    <xf numFmtId="0" fontId="8" fillId="0" borderId="122" xfId="0" applyFont="1" applyBorder="1" applyAlignment="1">
      <alignment horizontal="left" indent="1"/>
    </xf>
    <xf numFmtId="0" fontId="50" fillId="0" borderId="123" xfId="0" applyFont="1" applyFill="1" applyBorder="1" applyAlignment="1">
      <alignment horizontal="left"/>
    </xf>
    <xf numFmtId="0" fontId="8" fillId="0" borderId="124" xfId="0" applyFont="1" applyFill="1" applyBorder="1" applyAlignment="1">
      <alignment horizontal="center"/>
    </xf>
    <xf numFmtId="0" fontId="9" fillId="0" borderId="50" xfId="0" applyFont="1" applyBorder="1" applyAlignment="1">
      <alignment horizontal="right"/>
    </xf>
    <xf numFmtId="0" fontId="5" fillId="33" borderId="56" xfId="0" applyFont="1" applyFill="1" applyBorder="1" applyAlignment="1">
      <alignment horizontal="right"/>
    </xf>
    <xf numFmtId="0" fontId="5" fillId="0" borderId="125" xfId="0" applyFont="1" applyBorder="1" applyAlignment="1">
      <alignment horizontal="left" indent="2"/>
    </xf>
    <xf numFmtId="0" fontId="8" fillId="0" borderId="126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 wrapText="1"/>
    </xf>
    <xf numFmtId="0" fontId="8" fillId="0" borderId="94" xfId="0" applyFont="1" applyFill="1" applyBorder="1" applyAlignment="1">
      <alignment horizontal="center"/>
    </xf>
    <xf numFmtId="0" fontId="9" fillId="0" borderId="127" xfId="0" applyFont="1" applyBorder="1" applyAlignment="1">
      <alignment horizontal="center"/>
    </xf>
    <xf numFmtId="0" fontId="5" fillId="0" borderId="128" xfId="0" applyFont="1" applyBorder="1" applyAlignment="1">
      <alignment horizontal="center"/>
    </xf>
    <xf numFmtId="0" fontId="9" fillId="0" borderId="129" xfId="0" applyFont="1" applyBorder="1" applyAlignment="1">
      <alignment horizontal="center"/>
    </xf>
    <xf numFmtId="0" fontId="9" fillId="0" borderId="128" xfId="0" applyFont="1" applyBorder="1" applyAlignment="1">
      <alignment horizontal="center"/>
    </xf>
    <xf numFmtId="0" fontId="9" fillId="0" borderId="97" xfId="0" applyFont="1" applyBorder="1" applyAlignment="1">
      <alignment horizontal="center"/>
    </xf>
    <xf numFmtId="0" fontId="5" fillId="35" borderId="95" xfId="0" applyFont="1" applyFill="1" applyBorder="1" applyAlignment="1">
      <alignment horizontal="right"/>
    </xf>
    <xf numFmtId="0" fontId="8" fillId="0" borderId="130" xfId="0" applyFont="1" applyBorder="1" applyAlignment="1">
      <alignment horizontal="left" indent="1"/>
    </xf>
    <xf numFmtId="0" fontId="8" fillId="0" borderId="131" xfId="0" applyFont="1" applyFill="1" applyBorder="1" applyAlignment="1">
      <alignment horizontal="left"/>
    </xf>
    <xf numFmtId="0" fontId="8" fillId="0" borderId="13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12" fillId="0" borderId="46" xfId="0" applyFont="1" applyFill="1" applyBorder="1" applyAlignment="1">
      <alignment horizontal="right"/>
    </xf>
    <xf numFmtId="0" fontId="8" fillId="0" borderId="48" xfId="0" applyFont="1" applyFill="1" applyBorder="1" applyAlignment="1">
      <alignment/>
    </xf>
    <xf numFmtId="0" fontId="8" fillId="0" borderId="84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center"/>
    </xf>
    <xf numFmtId="0" fontId="12" fillId="34" borderId="133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/>
    </xf>
    <xf numFmtId="0" fontId="12" fillId="34" borderId="34" xfId="0" applyFont="1" applyFill="1" applyBorder="1" applyAlignment="1">
      <alignment horizontal="center"/>
    </xf>
    <xf numFmtId="0" fontId="12" fillId="0" borderId="102" xfId="0" applyFont="1" applyFill="1" applyBorder="1" applyAlignment="1">
      <alignment horizontal="right"/>
    </xf>
    <xf numFmtId="0" fontId="9" fillId="0" borderId="109" xfId="0" applyFont="1" applyFill="1" applyBorder="1" applyAlignment="1">
      <alignment horizontal="center"/>
    </xf>
    <xf numFmtId="0" fontId="5" fillId="0" borderId="106" xfId="0" applyFont="1" applyFill="1" applyBorder="1" applyAlignment="1">
      <alignment horizontal="center"/>
    </xf>
    <xf numFmtId="0" fontId="5" fillId="0" borderId="107" xfId="0" applyFont="1" applyFill="1" applyBorder="1" applyAlignment="1">
      <alignment horizontal="center"/>
    </xf>
    <xf numFmtId="0" fontId="9" fillId="0" borderId="105" xfId="0" applyFont="1" applyFill="1" applyBorder="1" applyAlignment="1">
      <alignment horizontal="center"/>
    </xf>
    <xf numFmtId="0" fontId="5" fillId="0" borderId="108" xfId="0" applyFont="1" applyFill="1" applyBorder="1" applyAlignment="1">
      <alignment horizontal="center"/>
    </xf>
    <xf numFmtId="0" fontId="9" fillId="0" borderId="106" xfId="0" applyFont="1" applyFill="1" applyBorder="1" applyAlignment="1">
      <alignment horizontal="center"/>
    </xf>
    <xf numFmtId="0" fontId="9" fillId="0" borderId="107" xfId="0" applyFont="1" applyFill="1" applyBorder="1" applyAlignment="1">
      <alignment horizontal="center"/>
    </xf>
    <xf numFmtId="0" fontId="5" fillId="0" borderId="125" xfId="0" applyFont="1" applyFill="1" applyBorder="1" applyAlignment="1">
      <alignment/>
    </xf>
    <xf numFmtId="0" fontId="9" fillId="0" borderId="113" xfId="0" applyFont="1" applyFill="1" applyBorder="1" applyAlignment="1">
      <alignment horizontal="center"/>
    </xf>
    <xf numFmtId="0" fontId="5" fillId="0" borderId="11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9" fillId="0" borderId="111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9" fillId="0" borderId="112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0" fillId="0" borderId="100" xfId="0" applyFont="1" applyFill="1" applyBorder="1" applyAlignment="1">
      <alignment vertical="top"/>
    </xf>
    <xf numFmtId="0" fontId="5" fillId="0" borderId="130" xfId="0" applyFont="1" applyFill="1" applyBorder="1" applyAlignment="1">
      <alignment/>
    </xf>
    <xf numFmtId="0" fontId="9" fillId="0" borderId="129" xfId="0" applyFont="1" applyFill="1" applyBorder="1" applyAlignment="1">
      <alignment horizontal="center"/>
    </xf>
    <xf numFmtId="0" fontId="5" fillId="0" borderId="128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9" fillId="0" borderId="127" xfId="0" applyFont="1" applyFill="1" applyBorder="1" applyAlignment="1">
      <alignment horizontal="center"/>
    </xf>
    <xf numFmtId="0" fontId="5" fillId="0" borderId="97" xfId="0" applyFont="1" applyFill="1" applyBorder="1" applyAlignment="1">
      <alignment horizontal="center"/>
    </xf>
    <xf numFmtId="0" fontId="9" fillId="0" borderId="128" xfId="0" applyFont="1" applyFill="1" applyBorder="1" applyAlignment="1">
      <alignment horizontal="center"/>
    </xf>
    <xf numFmtId="0" fontId="9" fillId="0" borderId="96" xfId="0" applyFont="1" applyFill="1" applyBorder="1" applyAlignment="1">
      <alignment horizontal="center"/>
    </xf>
    <xf numFmtId="0" fontId="5" fillId="0" borderId="122" xfId="0" applyFont="1" applyFill="1" applyBorder="1" applyAlignment="1">
      <alignment/>
    </xf>
    <xf numFmtId="0" fontId="8" fillId="0" borderId="134" xfId="0" applyFont="1" applyFill="1" applyBorder="1" applyAlignment="1">
      <alignment horizontal="center"/>
    </xf>
    <xf numFmtId="0" fontId="8" fillId="0" borderId="135" xfId="0" applyFont="1" applyFill="1" applyBorder="1" applyAlignment="1">
      <alignment horizontal="center"/>
    </xf>
    <xf numFmtId="0" fontId="9" fillId="0" borderId="80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9" fillId="0" borderId="81" xfId="0" applyFont="1" applyFill="1" applyBorder="1" applyAlignment="1">
      <alignment horizontal="center"/>
    </xf>
    <xf numFmtId="0" fontId="9" fillId="0" borderId="83" xfId="0" applyFont="1" applyFill="1" applyBorder="1" applyAlignment="1">
      <alignment horizontal="center"/>
    </xf>
    <xf numFmtId="0" fontId="5" fillId="35" borderId="102" xfId="0" applyFont="1" applyFill="1" applyBorder="1" applyAlignment="1">
      <alignment horizontal="right"/>
    </xf>
    <xf numFmtId="0" fontId="5" fillId="35" borderId="47" xfId="0" applyFont="1" applyFill="1" applyBorder="1" applyAlignment="1">
      <alignment horizontal="right"/>
    </xf>
    <xf numFmtId="0" fontId="8" fillId="0" borderId="47" xfId="0" applyFont="1" applyFill="1" applyBorder="1" applyAlignment="1">
      <alignment/>
    </xf>
    <xf numFmtId="0" fontId="8" fillId="0" borderId="48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center"/>
    </xf>
    <xf numFmtId="0" fontId="9" fillId="34" borderId="136" xfId="0" applyFont="1" applyFill="1" applyBorder="1" applyAlignment="1">
      <alignment horizontal="center"/>
    </xf>
    <xf numFmtId="0" fontId="8" fillId="34" borderId="136" xfId="0" applyFont="1" applyFill="1" applyBorder="1" applyAlignment="1">
      <alignment horizontal="center"/>
    </xf>
    <xf numFmtId="0" fontId="12" fillId="0" borderId="133" xfId="0" applyFont="1" applyFill="1" applyBorder="1" applyAlignment="1">
      <alignment horizontal="right"/>
    </xf>
    <xf numFmtId="0" fontId="12" fillId="0" borderId="33" xfId="0" applyFont="1" applyFill="1" applyBorder="1" applyAlignment="1">
      <alignment horizontal="right"/>
    </xf>
    <xf numFmtId="0" fontId="12" fillId="0" borderId="34" xfId="0" applyFont="1" applyFill="1" applyBorder="1" applyAlignment="1">
      <alignment horizontal="right"/>
    </xf>
    <xf numFmtId="0" fontId="12" fillId="0" borderId="88" xfId="0" applyFont="1" applyFill="1" applyBorder="1" applyAlignment="1">
      <alignment horizontal="right"/>
    </xf>
    <xf numFmtId="0" fontId="8" fillId="0" borderId="34" xfId="0" applyFont="1" applyBorder="1" applyAlignment="1">
      <alignment horizontal="center"/>
    </xf>
    <xf numFmtId="0" fontId="5" fillId="33" borderId="43" xfId="0" applyFont="1" applyFill="1" applyBorder="1" applyAlignment="1">
      <alignment horizontal="center" wrapText="1"/>
    </xf>
    <xf numFmtId="0" fontId="8" fillId="36" borderId="133" xfId="0" applyFont="1" applyFill="1" applyBorder="1" applyAlignment="1">
      <alignment horizontal="right"/>
    </xf>
    <xf numFmtId="0" fontId="8" fillId="36" borderId="33" xfId="0" applyFont="1" applyFill="1" applyBorder="1" applyAlignment="1">
      <alignment horizontal="right"/>
    </xf>
    <xf numFmtId="0" fontId="8" fillId="36" borderId="137" xfId="0" applyFont="1" applyFill="1" applyBorder="1" applyAlignment="1">
      <alignment horizontal="right"/>
    </xf>
    <xf numFmtId="0" fontId="8" fillId="36" borderId="84" xfId="0" applyFont="1" applyFill="1" applyBorder="1" applyAlignment="1">
      <alignment horizontal="right"/>
    </xf>
    <xf numFmtId="0" fontId="8" fillId="36" borderId="47" xfId="0" applyFont="1" applyFill="1" applyBorder="1" applyAlignment="1">
      <alignment horizontal="right"/>
    </xf>
    <xf numFmtId="0" fontId="8" fillId="33" borderId="45" xfId="0" applyFont="1" applyFill="1" applyBorder="1" applyAlignment="1">
      <alignment horizontal="center"/>
    </xf>
    <xf numFmtId="0" fontId="8" fillId="0" borderId="138" xfId="0" applyFont="1" applyBorder="1" applyAlignment="1">
      <alignment horizontal="center" wrapText="1"/>
    </xf>
    <xf numFmtId="0" fontId="8" fillId="0" borderId="138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5" fillId="0" borderId="100" xfId="0" applyFont="1" applyBorder="1" applyAlignment="1">
      <alignment/>
    </xf>
    <xf numFmtId="0" fontId="8" fillId="0" borderId="140" xfId="0" applyFont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1" fontId="5" fillId="33" borderId="63" xfId="0" applyNumberFormat="1" applyFont="1" applyFill="1" applyBorder="1" applyAlignment="1">
      <alignment horizontal="right"/>
    </xf>
    <xf numFmtId="0" fontId="5" fillId="0" borderId="130" xfId="0" applyFont="1" applyBorder="1" applyAlignment="1">
      <alignment/>
    </xf>
    <xf numFmtId="0" fontId="9" fillId="0" borderId="5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5" fillId="0" borderId="93" xfId="0" applyFont="1" applyBorder="1" applyAlignment="1">
      <alignment/>
    </xf>
    <xf numFmtId="0" fontId="5" fillId="0" borderId="141" xfId="0" applyFont="1" applyBorder="1" applyAlignment="1">
      <alignment horizontal="center"/>
    </xf>
    <xf numFmtId="0" fontId="8" fillId="0" borderId="141" xfId="0" applyFont="1" applyBorder="1" applyAlignment="1">
      <alignment horizontal="center"/>
    </xf>
    <xf numFmtId="0" fontId="9" fillId="0" borderId="142" xfId="0" applyFont="1" applyBorder="1" applyAlignment="1">
      <alignment horizontal="center"/>
    </xf>
    <xf numFmtId="0" fontId="5" fillId="0" borderId="143" xfId="0" applyFont="1" applyBorder="1" applyAlignment="1">
      <alignment horizontal="center"/>
    </xf>
    <xf numFmtId="0" fontId="5" fillId="0" borderId="142" xfId="0" applyFont="1" applyBorder="1" applyAlignment="1">
      <alignment horizontal="center"/>
    </xf>
    <xf numFmtId="0" fontId="9" fillId="0" borderId="142" xfId="0" applyFont="1" applyBorder="1" applyAlignment="1">
      <alignment horizontal="right"/>
    </xf>
    <xf numFmtId="0" fontId="5" fillId="33" borderId="144" xfId="0" applyFont="1" applyFill="1" applyBorder="1" applyAlignment="1">
      <alignment horizontal="right"/>
    </xf>
    <xf numFmtId="0" fontId="5" fillId="34" borderId="144" xfId="0" applyFont="1" applyFill="1" applyBorder="1" applyAlignment="1">
      <alignment/>
    </xf>
    <xf numFmtId="0" fontId="8" fillId="0" borderId="145" xfId="0" applyFont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34" borderId="46" xfId="0" applyFont="1" applyFill="1" applyBorder="1" applyAlignment="1">
      <alignment horizontal="right"/>
    </xf>
    <xf numFmtId="0" fontId="8" fillId="34" borderId="44" xfId="0" applyFont="1" applyFill="1" applyBorder="1" applyAlignment="1">
      <alignment horizontal="right"/>
    </xf>
    <xf numFmtId="0" fontId="8" fillId="34" borderId="45" xfId="0" applyFont="1" applyFill="1" applyBorder="1" applyAlignment="1">
      <alignment horizontal="right"/>
    </xf>
    <xf numFmtId="0" fontId="8" fillId="34" borderId="102" xfId="0" applyFont="1" applyFill="1" applyBorder="1" applyAlignment="1">
      <alignment horizontal="right"/>
    </xf>
    <xf numFmtId="0" fontId="8" fillId="34" borderId="47" xfId="0" applyFont="1" applyFill="1" applyBorder="1" applyAlignment="1">
      <alignment horizontal="right"/>
    </xf>
    <xf numFmtId="0" fontId="8" fillId="34" borderId="34" xfId="0" applyFont="1" applyFill="1" applyBorder="1" applyAlignment="1">
      <alignment horizontal="center"/>
    </xf>
    <xf numFmtId="0" fontId="8" fillId="0" borderId="86" xfId="0" applyFont="1" applyFill="1" applyBorder="1" applyAlignment="1">
      <alignment horizontal="center"/>
    </xf>
    <xf numFmtId="0" fontId="9" fillId="0" borderId="91" xfId="0" applyFont="1" applyBorder="1" applyAlignment="1">
      <alignment horizontal="center"/>
    </xf>
    <xf numFmtId="0" fontId="5" fillId="0" borderId="146" xfId="0" applyFont="1" applyBorder="1" applyAlignment="1">
      <alignment/>
    </xf>
    <xf numFmtId="0" fontId="8" fillId="0" borderId="147" xfId="0" applyFont="1" applyBorder="1" applyAlignment="1">
      <alignment horizontal="center"/>
    </xf>
    <xf numFmtId="0" fontId="8" fillId="0" borderId="59" xfId="0" applyFont="1" applyBorder="1" applyAlignment="1">
      <alignment horizontal="center" wrapText="1"/>
    </xf>
    <xf numFmtId="0" fontId="9" fillId="0" borderId="6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0" fontId="5" fillId="0" borderId="51" xfId="0" applyNumberFormat="1" applyFont="1" applyBorder="1" applyAlignment="1">
      <alignment horizontal="center"/>
    </xf>
    <xf numFmtId="0" fontId="9" fillId="0" borderId="51" xfId="0" applyNumberFormat="1" applyFont="1" applyBorder="1" applyAlignment="1">
      <alignment horizontal="center"/>
    </xf>
    <xf numFmtId="0" fontId="9" fillId="0" borderId="95" xfId="0" applyFont="1" applyFill="1" applyBorder="1" applyAlignment="1">
      <alignment horizontal="center"/>
    </xf>
    <xf numFmtId="0" fontId="5" fillId="0" borderId="130" xfId="0" applyFont="1" applyFill="1" applyBorder="1" applyAlignment="1">
      <alignment horizontal="left"/>
    </xf>
    <xf numFmtId="0" fontId="5" fillId="0" borderId="95" xfId="0" applyFont="1" applyBorder="1" applyAlignment="1">
      <alignment horizontal="center"/>
    </xf>
    <xf numFmtId="0" fontId="5" fillId="34" borderId="100" xfId="0" applyFont="1" applyFill="1" applyBorder="1" applyAlignment="1">
      <alignment/>
    </xf>
    <xf numFmtId="0" fontId="8" fillId="0" borderId="148" xfId="0" applyFont="1" applyBorder="1" applyAlignment="1">
      <alignment horizontal="center"/>
    </xf>
    <xf numFmtId="0" fontId="8" fillId="33" borderId="46" xfId="0" applyFont="1" applyFill="1" applyBorder="1" applyAlignment="1">
      <alignment horizontal="right"/>
    </xf>
    <xf numFmtId="0" fontId="8" fillId="33" borderId="44" xfId="0" applyFont="1" applyFill="1" applyBorder="1" applyAlignment="1">
      <alignment horizontal="right"/>
    </xf>
    <xf numFmtId="0" fontId="8" fillId="33" borderId="45" xfId="0" applyFont="1" applyFill="1" applyBorder="1" applyAlignment="1">
      <alignment horizontal="right"/>
    </xf>
    <xf numFmtId="0" fontId="8" fillId="33" borderId="102" xfId="0" applyFont="1" applyFill="1" applyBorder="1" applyAlignment="1">
      <alignment horizontal="right"/>
    </xf>
    <xf numFmtId="0" fontId="8" fillId="33" borderId="47" xfId="0" applyFont="1" applyFill="1" applyBorder="1" applyAlignment="1">
      <alignment horizontal="right"/>
    </xf>
    <xf numFmtId="0" fontId="5" fillId="0" borderId="94" xfId="0" applyFont="1" applyBorder="1" applyAlignment="1">
      <alignment horizontal="center"/>
    </xf>
    <xf numFmtId="0" fontId="5" fillId="0" borderId="100" xfId="0" applyFont="1" applyBorder="1" applyAlignment="1">
      <alignment horizontal="left" wrapText="1" indent="3"/>
    </xf>
    <xf numFmtId="0" fontId="5" fillId="0" borderId="130" xfId="0" applyFont="1" applyBorder="1" applyAlignment="1">
      <alignment horizontal="left" wrapText="1" indent="3"/>
    </xf>
    <xf numFmtId="0" fontId="8" fillId="0" borderId="134" xfId="0" applyFont="1" applyBorder="1" applyAlignment="1">
      <alignment horizontal="center"/>
    </xf>
    <xf numFmtId="0" fontId="5" fillId="0" borderId="104" xfId="0" applyFont="1" applyBorder="1" applyAlignment="1">
      <alignment horizontal="center"/>
    </xf>
    <xf numFmtId="0" fontId="9" fillId="0" borderId="149" xfId="0" applyFont="1" applyBorder="1" applyAlignment="1">
      <alignment horizontal="center"/>
    </xf>
    <xf numFmtId="0" fontId="9" fillId="0" borderId="149" xfId="0" applyFont="1" applyBorder="1" applyAlignment="1">
      <alignment horizontal="right"/>
    </xf>
    <xf numFmtId="0" fontId="5" fillId="33" borderId="150" xfId="0" applyFont="1" applyFill="1" applyBorder="1" applyAlignment="1">
      <alignment horizontal="right"/>
    </xf>
    <xf numFmtId="0" fontId="8" fillId="0" borderId="10" xfId="0" applyFont="1" applyBorder="1" applyAlignment="1">
      <alignment wrapText="1"/>
    </xf>
    <xf numFmtId="0" fontId="50" fillId="0" borderId="151" xfId="0" applyFont="1" applyBorder="1" applyAlignment="1">
      <alignment horizontal="left"/>
    </xf>
    <xf numFmtId="0" fontId="8" fillId="0" borderId="152" xfId="0" applyFont="1" applyBorder="1" applyAlignment="1">
      <alignment horizontal="center"/>
    </xf>
    <xf numFmtId="0" fontId="5" fillId="0" borderId="93" xfId="0" applyFont="1" applyBorder="1" applyAlignment="1">
      <alignment wrapText="1"/>
    </xf>
    <xf numFmtId="2" fontId="8" fillId="0" borderId="65" xfId="0" applyNumberFormat="1" applyFont="1" applyBorder="1" applyAlignment="1">
      <alignment horizontal="center"/>
    </xf>
    <xf numFmtId="0" fontId="5" fillId="33" borderId="153" xfId="0" applyFont="1" applyFill="1" applyBorder="1" applyAlignment="1">
      <alignment horizontal="right"/>
    </xf>
    <xf numFmtId="2" fontId="8" fillId="0" borderId="148" xfId="0" applyNumberFormat="1" applyFont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5" fillId="0" borderId="154" xfId="0" applyFont="1" applyBorder="1" applyAlignment="1">
      <alignment horizontal="center"/>
    </xf>
    <xf numFmtId="0" fontId="9" fillId="0" borderId="154" xfId="0" applyFont="1" applyBorder="1" applyAlignment="1">
      <alignment horizontal="center"/>
    </xf>
    <xf numFmtId="0" fontId="9" fillId="0" borderId="139" xfId="0" applyFont="1" applyBorder="1" applyAlignment="1">
      <alignment horizontal="right"/>
    </xf>
    <xf numFmtId="0" fontId="5" fillId="33" borderId="155" xfId="0" applyFont="1" applyFill="1" applyBorder="1" applyAlignment="1">
      <alignment horizontal="right"/>
    </xf>
    <xf numFmtId="0" fontId="5" fillId="0" borderId="156" xfId="0" applyFont="1" applyFill="1" applyBorder="1" applyAlignment="1">
      <alignment/>
    </xf>
    <xf numFmtId="0" fontId="5" fillId="0" borderId="59" xfId="0" applyFont="1" applyFill="1" applyBorder="1" applyAlignment="1">
      <alignment horizontal="center"/>
    </xf>
    <xf numFmtId="0" fontId="5" fillId="0" borderId="100" xfId="0" applyFont="1" applyBorder="1" applyAlignment="1">
      <alignment wrapText="1"/>
    </xf>
    <xf numFmtId="0" fontId="8" fillId="0" borderId="141" xfId="0" applyFont="1" applyFill="1" applyBorder="1" applyAlignment="1">
      <alignment horizontal="center"/>
    </xf>
    <xf numFmtId="0" fontId="9" fillId="0" borderId="142" xfId="0" applyFont="1" applyFill="1" applyBorder="1" applyAlignment="1">
      <alignment horizontal="center"/>
    </xf>
    <xf numFmtId="0" fontId="5" fillId="0" borderId="143" xfId="0" applyFont="1" applyFill="1" applyBorder="1" applyAlignment="1">
      <alignment horizontal="center"/>
    </xf>
    <xf numFmtId="0" fontId="5" fillId="0" borderId="144" xfId="0" applyFont="1" applyFill="1" applyBorder="1" applyAlignment="1">
      <alignment/>
    </xf>
    <xf numFmtId="0" fontId="8" fillId="0" borderId="14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33" borderId="136" xfId="0" applyFont="1" applyFill="1" applyBorder="1" applyAlignment="1">
      <alignment/>
    </xf>
    <xf numFmtId="0" fontId="8" fillId="33" borderId="136" xfId="0" applyFont="1" applyFill="1" applyBorder="1" applyAlignment="1">
      <alignment horizontal="center"/>
    </xf>
    <xf numFmtId="0" fontId="8" fillId="33" borderId="88" xfId="0" applyFont="1" applyFill="1" applyBorder="1" applyAlignment="1">
      <alignment horizontal="right"/>
    </xf>
    <xf numFmtId="0" fontId="8" fillId="33" borderId="157" xfId="0" applyFont="1" applyFill="1" applyBorder="1" applyAlignment="1">
      <alignment horizontal="right"/>
    </xf>
    <xf numFmtId="0" fontId="8" fillId="33" borderId="158" xfId="0" applyFont="1" applyFill="1" applyBorder="1" applyAlignment="1">
      <alignment horizontal="right"/>
    </xf>
    <xf numFmtId="0" fontId="8" fillId="33" borderId="159" xfId="0" applyFont="1" applyFill="1" applyBorder="1" applyAlignment="1">
      <alignment horizontal="right"/>
    </xf>
    <xf numFmtId="0" fontId="8" fillId="33" borderId="160" xfId="0" applyFont="1" applyFill="1" applyBorder="1" applyAlignment="1">
      <alignment horizontal="right"/>
    </xf>
    <xf numFmtId="0" fontId="8" fillId="33" borderId="161" xfId="0" applyFont="1" applyFill="1" applyBorder="1" applyAlignment="1">
      <alignment horizontal="center"/>
    </xf>
    <xf numFmtId="0" fontId="8" fillId="0" borderId="162" xfId="0" applyFont="1" applyBorder="1" applyAlignment="1">
      <alignment horizontal="center" vertical="center" wrapText="1"/>
    </xf>
    <xf numFmtId="0" fontId="8" fillId="0" borderId="163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9" fillId="0" borderId="164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 horizontal="right"/>
    </xf>
    <xf numFmtId="0" fontId="8" fillId="0" borderId="0" xfId="54" applyFont="1" applyBorder="1">
      <alignment/>
      <protection/>
    </xf>
    <xf numFmtId="0" fontId="8" fillId="0" borderId="63" xfId="54" applyFont="1" applyBorder="1" applyAlignment="1">
      <alignment horizontal="left"/>
      <protection/>
    </xf>
    <xf numFmtId="0" fontId="8" fillId="0" borderId="165" xfId="54" applyFont="1" applyBorder="1" applyAlignment="1">
      <alignment horizontal="left"/>
      <protection/>
    </xf>
    <xf numFmtId="0" fontId="8" fillId="0" borderId="64" xfId="54" applyFont="1" applyBorder="1" applyAlignment="1">
      <alignment horizontal="left"/>
      <protection/>
    </xf>
    <xf numFmtId="0" fontId="8" fillId="0" borderId="166" xfId="54" applyFont="1" applyFill="1" applyBorder="1" applyAlignment="1">
      <alignment horizontal="left"/>
      <protection/>
    </xf>
    <xf numFmtId="0" fontId="8" fillId="0" borderId="98" xfId="54" applyFont="1" applyBorder="1" applyAlignment="1">
      <alignment horizontal="left"/>
      <protection/>
    </xf>
    <xf numFmtId="0" fontId="8" fillId="0" borderId="0" xfId="54" applyFont="1" applyFill="1" applyBorder="1" applyAlignment="1">
      <alignment horizontal="left"/>
      <protection/>
    </xf>
    <xf numFmtId="0" fontId="8" fillId="0" borderId="99" xfId="54" applyFont="1" applyFill="1" applyBorder="1" applyAlignment="1">
      <alignment horizontal="left"/>
      <protection/>
    </xf>
    <xf numFmtId="0" fontId="8" fillId="0" borderId="63" xfId="54" applyFont="1" applyFill="1" applyBorder="1" applyAlignment="1">
      <alignment horizontal="left"/>
      <protection/>
    </xf>
    <xf numFmtId="0" fontId="8" fillId="0" borderId="92" xfId="54" applyFont="1" applyFill="1" applyBorder="1" applyAlignment="1">
      <alignment horizontal="left"/>
      <protection/>
    </xf>
    <xf numFmtId="0" fontId="8" fillId="0" borderId="153" xfId="54" applyFont="1" applyBorder="1" applyAlignment="1">
      <alignment horizontal="left"/>
      <protection/>
    </xf>
    <xf numFmtId="0" fontId="8" fillId="0" borderId="64" xfId="54" applyFont="1" applyFill="1" applyBorder="1" applyAlignment="1">
      <alignment horizontal="left"/>
      <protection/>
    </xf>
    <xf numFmtId="0" fontId="2" fillId="0" borderId="0" xfId="0" applyFont="1" applyAlignment="1">
      <alignment horizontal="center"/>
    </xf>
    <xf numFmtId="0" fontId="8" fillId="33" borderId="32" xfId="0" applyFont="1" applyFill="1" applyBorder="1" applyAlignment="1">
      <alignment horizontal="left"/>
    </xf>
    <xf numFmtId="0" fontId="8" fillId="33" borderId="48" xfId="0" applyFont="1" applyFill="1" applyBorder="1" applyAlignment="1">
      <alignment horizontal="left"/>
    </xf>
    <xf numFmtId="0" fontId="5" fillId="0" borderId="167" xfId="0" applyFont="1" applyBorder="1" applyAlignment="1">
      <alignment horizontal="center" wrapText="1"/>
    </xf>
    <xf numFmtId="0" fontId="5" fillId="0" borderId="168" xfId="0" applyFont="1" applyBorder="1" applyAlignment="1">
      <alignment horizontal="center" wrapText="1"/>
    </xf>
    <xf numFmtId="0" fontId="9" fillId="0" borderId="158" xfId="0" applyFont="1" applyBorder="1" applyAlignment="1">
      <alignment horizontal="center"/>
    </xf>
    <xf numFmtId="0" fontId="9" fillId="0" borderId="169" xfId="0" applyFont="1" applyBorder="1" applyAlignment="1">
      <alignment horizontal="center"/>
    </xf>
    <xf numFmtId="0" fontId="8" fillId="0" borderId="92" xfId="0" applyFont="1" applyBorder="1" applyAlignment="1">
      <alignment horizontal="center" vertical="center"/>
    </xf>
    <xf numFmtId="0" fontId="12" fillId="0" borderId="170" xfId="0" applyFont="1" applyBorder="1" applyAlignment="1">
      <alignment horizontal="center"/>
    </xf>
    <xf numFmtId="0" fontId="12" fillId="0" borderId="157" xfId="0" applyFont="1" applyBorder="1" applyAlignment="1">
      <alignment horizontal="center"/>
    </xf>
    <xf numFmtId="0" fontId="9" fillId="0" borderId="171" xfId="0" applyFont="1" applyBorder="1" applyAlignment="1">
      <alignment horizontal="center"/>
    </xf>
    <xf numFmtId="0" fontId="9" fillId="0" borderId="172" xfId="0" applyFont="1" applyBorder="1" applyAlignment="1">
      <alignment horizontal="center"/>
    </xf>
    <xf numFmtId="0" fontId="8" fillId="0" borderId="173" xfId="0" applyFont="1" applyBorder="1" applyAlignment="1">
      <alignment horizontal="center" vertical="center"/>
    </xf>
    <xf numFmtId="0" fontId="5" fillId="0" borderId="174" xfId="0" applyFont="1" applyFill="1" applyBorder="1" applyAlignment="1">
      <alignment horizontal="center" wrapText="1"/>
    </xf>
    <xf numFmtId="0" fontId="5" fillId="0" borderId="175" xfId="0" applyFont="1" applyFill="1" applyBorder="1" applyAlignment="1">
      <alignment horizontal="center" wrapText="1"/>
    </xf>
    <xf numFmtId="0" fontId="5" fillId="0" borderId="176" xfId="0" applyFont="1" applyFill="1" applyBorder="1" applyAlignment="1">
      <alignment horizontal="center" wrapText="1"/>
    </xf>
    <xf numFmtId="0" fontId="8" fillId="33" borderId="44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8" fillId="0" borderId="177" xfId="0" applyFont="1" applyBorder="1" applyAlignment="1">
      <alignment horizontal="center"/>
    </xf>
    <xf numFmtId="0" fontId="8" fillId="0" borderId="17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86" xfId="0" applyFont="1" applyBorder="1" applyAlignment="1">
      <alignment horizontal="center" vertical="center" wrapText="1"/>
    </xf>
    <xf numFmtId="0" fontId="8" fillId="0" borderId="179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/>
    </xf>
    <xf numFmtId="0" fontId="8" fillId="0" borderId="179" xfId="0" applyFont="1" applyBorder="1" applyAlignment="1">
      <alignment horizontal="center"/>
    </xf>
    <xf numFmtId="0" fontId="8" fillId="0" borderId="44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34" borderId="33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/>
    </xf>
    <xf numFmtId="0" fontId="8" fillId="34" borderId="84" xfId="0" applyFont="1" applyFill="1" applyBorder="1" applyAlignment="1">
      <alignment horizontal="left"/>
    </xf>
    <xf numFmtId="0" fontId="8" fillId="0" borderId="180" xfId="0" applyFont="1" applyFill="1" applyBorder="1" applyAlignment="1">
      <alignment horizontal="center" wrapText="1"/>
    </xf>
    <xf numFmtId="0" fontId="8" fillId="0" borderId="181" xfId="0" applyFont="1" applyFill="1" applyBorder="1" applyAlignment="1">
      <alignment horizontal="center" wrapText="1"/>
    </xf>
    <xf numFmtId="0" fontId="8" fillId="0" borderId="18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32" xfId="0" applyFont="1" applyFill="1" applyBorder="1" applyAlignment="1">
      <alignment/>
    </xf>
    <xf numFmtId="0" fontId="12" fillId="34" borderId="32" xfId="0" applyFont="1" applyFill="1" applyBorder="1" applyAlignment="1">
      <alignment/>
    </xf>
    <xf numFmtId="0" fontId="12" fillId="34" borderId="48" xfId="0" applyFont="1" applyFill="1" applyBorder="1" applyAlignment="1">
      <alignment/>
    </xf>
    <xf numFmtId="0" fontId="5" fillId="0" borderId="183" xfId="0" applyFont="1" applyFill="1" applyBorder="1" applyAlignment="1">
      <alignment horizontal="center" vertical="center" wrapText="1"/>
    </xf>
    <xf numFmtId="0" fontId="5" fillId="0" borderId="184" xfId="0" applyFont="1" applyFill="1" applyBorder="1" applyAlignment="1">
      <alignment horizontal="center" vertical="center" wrapText="1"/>
    </xf>
    <xf numFmtId="0" fontId="8" fillId="0" borderId="185" xfId="0" applyFont="1" applyBorder="1" applyAlignment="1">
      <alignment horizontal="left" wrapText="1"/>
    </xf>
    <xf numFmtId="0" fontId="8" fillId="0" borderId="175" xfId="0" applyFont="1" applyBorder="1" applyAlignment="1">
      <alignment horizontal="left" wrapText="1"/>
    </xf>
    <xf numFmtId="0" fontId="8" fillId="0" borderId="186" xfId="0" applyFont="1" applyBorder="1" applyAlignment="1">
      <alignment horizontal="left" wrapText="1"/>
    </xf>
    <xf numFmtId="0" fontId="8" fillId="0" borderId="187" xfId="0" applyFont="1" applyFill="1" applyBorder="1" applyAlignment="1">
      <alignment horizontal="center" wrapText="1"/>
    </xf>
    <xf numFmtId="0" fontId="5" fillId="0" borderId="185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9" xfId="0" applyFont="1" applyBorder="1" applyAlignment="1">
      <alignment horizontal="center" vertical="center" wrapText="1"/>
    </xf>
    <xf numFmtId="0" fontId="5" fillId="0" borderId="190" xfId="0" applyFont="1" applyBorder="1" applyAlignment="1">
      <alignment horizontal="center" vertical="center" wrapText="1"/>
    </xf>
    <xf numFmtId="0" fontId="5" fillId="0" borderId="19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9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9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4"/>
  <sheetViews>
    <sheetView tabSelected="1" zoomScaleSheetLayoutView="50" zoomScalePageLayoutView="90" workbookViewId="0" topLeftCell="A37">
      <selection activeCell="B72" sqref="B72"/>
    </sheetView>
  </sheetViews>
  <sheetFormatPr defaultColWidth="9.140625" defaultRowHeight="12.75"/>
  <cols>
    <col min="1" max="1" width="6.28125" style="4" customWidth="1"/>
    <col min="2" max="2" width="14.28125" style="3" customWidth="1"/>
    <col min="3" max="3" width="41.57421875" style="2" bestFit="1" customWidth="1"/>
    <col min="4" max="4" width="7.421875" style="0" customWidth="1"/>
    <col min="5" max="5" width="5.8515625" style="0" bestFit="1" customWidth="1"/>
    <col min="6" max="6" width="3.7109375" style="0" customWidth="1"/>
    <col min="7" max="7" width="3.57421875" style="0" customWidth="1"/>
    <col min="8" max="8" width="3.28125" style="0" customWidth="1"/>
    <col min="9" max="9" width="3.57421875" style="0" customWidth="1"/>
    <col min="10" max="10" width="3.421875" style="0" customWidth="1"/>
    <col min="11" max="11" width="3.8515625" style="0" bestFit="1" customWidth="1"/>
    <col min="12" max="12" width="3.57421875" style="0" customWidth="1"/>
    <col min="13" max="13" width="3.28125" style="0" bestFit="1" customWidth="1"/>
    <col min="14" max="14" width="2.8515625" style="0" bestFit="1" customWidth="1"/>
    <col min="15" max="15" width="4.28125" style="0" bestFit="1" customWidth="1"/>
    <col min="16" max="16" width="3.8515625" style="0" bestFit="1" customWidth="1"/>
    <col min="17" max="17" width="4.140625" style="0" bestFit="1" customWidth="1"/>
    <col min="18" max="18" width="3.00390625" style="0" bestFit="1" customWidth="1"/>
    <col min="19" max="19" width="2.8515625" style="0" bestFit="1" customWidth="1"/>
    <col min="20" max="20" width="3.8515625" style="0" bestFit="1" customWidth="1"/>
    <col min="21" max="21" width="4.140625" style="0" customWidth="1"/>
    <col min="22" max="22" width="3.57421875" style="0" customWidth="1"/>
    <col min="23" max="23" width="3.421875" style="0" customWidth="1"/>
    <col min="24" max="24" width="2.8515625" style="0" bestFit="1" customWidth="1"/>
    <col min="25" max="25" width="3.7109375" style="0" bestFit="1" customWidth="1"/>
    <col min="26" max="26" width="3.8515625" style="0" bestFit="1" customWidth="1"/>
    <col min="27" max="27" width="3.28125" style="0" customWidth="1"/>
    <col min="28" max="29" width="3.140625" style="0" bestFit="1" customWidth="1"/>
    <col min="30" max="30" width="3.8515625" style="0" bestFit="1" customWidth="1"/>
    <col min="31" max="31" width="3.7109375" style="0" bestFit="1" customWidth="1"/>
    <col min="32" max="32" width="3.8515625" style="0" bestFit="1" customWidth="1"/>
    <col min="33" max="33" width="2.7109375" style="0" bestFit="1" customWidth="1"/>
    <col min="34" max="34" width="3.00390625" style="0" bestFit="1" customWidth="1"/>
    <col min="35" max="36" width="3.57421875" style="0" bestFit="1" customWidth="1"/>
    <col min="37" max="37" width="3.00390625" style="0" customWidth="1"/>
    <col min="38" max="38" width="3.7109375" style="0" bestFit="1" customWidth="1"/>
    <col min="39" max="39" width="4.140625" style="0" customWidth="1"/>
    <col min="40" max="40" width="3.57421875" style="0" bestFit="1" customWidth="1"/>
    <col min="41" max="41" width="6.00390625" style="1" customWidth="1"/>
    <col min="42" max="42" width="28.00390625" style="0" customWidth="1"/>
    <col min="43" max="43" width="4.57421875" style="0" customWidth="1"/>
    <col min="44" max="44" width="6.00390625" style="0" customWidth="1"/>
    <col min="45" max="45" width="5.421875" style="0" customWidth="1"/>
    <col min="46" max="46" width="4.7109375" style="0" customWidth="1"/>
    <col min="47" max="47" width="6.00390625" style="0" customWidth="1"/>
  </cols>
  <sheetData>
    <row r="1" spans="1:42" ht="15">
      <c r="A1" s="442"/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</row>
    <row r="2" spans="1:42" ht="15.75">
      <c r="A2" s="443" t="s">
        <v>180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</row>
    <row r="3" spans="1:42" ht="14.25">
      <c r="A3" s="444" t="s">
        <v>179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</row>
    <row r="4" spans="1:42" ht="14.25" customHeight="1">
      <c r="A4" s="425" t="s">
        <v>181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</row>
    <row r="5" spans="1:42" ht="13.5" thickBot="1">
      <c r="A5" s="445" t="s">
        <v>178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  <c r="AM5" s="445"/>
      <c r="AN5" s="445"/>
      <c r="AO5" s="445"/>
      <c r="AP5" s="445"/>
    </row>
    <row r="6" spans="1:42" ht="14.25" thickBot="1" thickTop="1">
      <c r="A6" s="446"/>
      <c r="B6" s="432" t="s">
        <v>174</v>
      </c>
      <c r="C6" s="437" t="s">
        <v>28</v>
      </c>
      <c r="D6" s="430"/>
      <c r="E6" s="431"/>
      <c r="F6" s="433" t="s">
        <v>177</v>
      </c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51"/>
      <c r="AP6" s="449" t="s">
        <v>176</v>
      </c>
    </row>
    <row r="7" spans="1:42" ht="13.5" thickBot="1">
      <c r="A7" s="447"/>
      <c r="B7" s="432"/>
      <c r="C7" s="437"/>
      <c r="D7" s="428" t="s">
        <v>32</v>
      </c>
      <c r="E7" s="435" t="s">
        <v>175</v>
      </c>
      <c r="F7" s="410"/>
      <c r="G7" s="410"/>
      <c r="H7" s="9" t="s">
        <v>169</v>
      </c>
      <c r="I7" s="74"/>
      <c r="J7" s="409"/>
      <c r="K7" s="411"/>
      <c r="L7" s="410"/>
      <c r="M7" s="9" t="s">
        <v>171</v>
      </c>
      <c r="N7" s="74"/>
      <c r="O7" s="409"/>
      <c r="P7" s="411"/>
      <c r="Q7" s="410"/>
      <c r="R7" s="9" t="s">
        <v>161</v>
      </c>
      <c r="S7" s="74"/>
      <c r="T7" s="412"/>
      <c r="U7" s="410"/>
      <c r="V7" s="410"/>
      <c r="W7" s="9" t="s">
        <v>167</v>
      </c>
      <c r="X7" s="74"/>
      <c r="Y7" s="412"/>
      <c r="Z7" s="410"/>
      <c r="AA7" s="410"/>
      <c r="AB7" s="9" t="s">
        <v>165</v>
      </c>
      <c r="AC7" s="74"/>
      <c r="AD7" s="409"/>
      <c r="AE7" s="411"/>
      <c r="AF7" s="410"/>
      <c r="AG7" s="9" t="s">
        <v>163</v>
      </c>
      <c r="AH7" s="74"/>
      <c r="AI7" s="409"/>
      <c r="AJ7" s="411"/>
      <c r="AK7" s="410"/>
      <c r="AL7" s="9" t="s">
        <v>127</v>
      </c>
      <c r="AM7" s="74"/>
      <c r="AN7" s="409"/>
      <c r="AO7" s="452"/>
      <c r="AP7" s="450"/>
    </row>
    <row r="8" spans="1:42" ht="13.5" thickBot="1">
      <c r="A8" s="448"/>
      <c r="B8" s="432"/>
      <c r="C8" s="437"/>
      <c r="D8" s="429"/>
      <c r="E8" s="436"/>
      <c r="F8" s="61" t="s">
        <v>25</v>
      </c>
      <c r="G8" s="60" t="s">
        <v>24</v>
      </c>
      <c r="H8" s="59" t="s">
        <v>23</v>
      </c>
      <c r="I8" s="59" t="s">
        <v>22</v>
      </c>
      <c r="J8" s="58" t="s">
        <v>21</v>
      </c>
      <c r="K8" s="61" t="s">
        <v>25</v>
      </c>
      <c r="L8" s="60" t="s">
        <v>24</v>
      </c>
      <c r="M8" s="59" t="s">
        <v>23</v>
      </c>
      <c r="N8" s="59" t="s">
        <v>22</v>
      </c>
      <c r="O8" s="58" t="s">
        <v>21</v>
      </c>
      <c r="P8" s="61" t="s">
        <v>25</v>
      </c>
      <c r="Q8" s="60" t="s">
        <v>24</v>
      </c>
      <c r="R8" s="59" t="s">
        <v>23</v>
      </c>
      <c r="S8" s="59" t="s">
        <v>22</v>
      </c>
      <c r="T8" s="407" t="s">
        <v>21</v>
      </c>
      <c r="U8" s="408" t="s">
        <v>25</v>
      </c>
      <c r="V8" s="60" t="s">
        <v>24</v>
      </c>
      <c r="W8" s="59" t="s">
        <v>23</v>
      </c>
      <c r="X8" s="59" t="s">
        <v>22</v>
      </c>
      <c r="Y8" s="58" t="s">
        <v>21</v>
      </c>
      <c r="Z8" s="61" t="s">
        <v>25</v>
      </c>
      <c r="AA8" s="60" t="s">
        <v>24</v>
      </c>
      <c r="AB8" s="59" t="s">
        <v>23</v>
      </c>
      <c r="AC8" s="59" t="s">
        <v>22</v>
      </c>
      <c r="AD8" s="58" t="s">
        <v>21</v>
      </c>
      <c r="AE8" s="61" t="s">
        <v>25</v>
      </c>
      <c r="AF8" s="60" t="s">
        <v>24</v>
      </c>
      <c r="AG8" s="59" t="s">
        <v>23</v>
      </c>
      <c r="AH8" s="59" t="s">
        <v>22</v>
      </c>
      <c r="AI8" s="58" t="s">
        <v>21</v>
      </c>
      <c r="AJ8" s="61" t="s">
        <v>25</v>
      </c>
      <c r="AK8" s="60" t="s">
        <v>24</v>
      </c>
      <c r="AL8" s="59" t="s">
        <v>23</v>
      </c>
      <c r="AM8" s="59" t="s">
        <v>22</v>
      </c>
      <c r="AN8" s="407" t="s">
        <v>21</v>
      </c>
      <c r="AO8" s="406"/>
      <c r="AP8" s="405" t="s">
        <v>174</v>
      </c>
    </row>
    <row r="9" spans="1:42" s="396" customFormat="1" ht="14.25" thickBot="1" thickTop="1">
      <c r="A9" s="404" t="s">
        <v>173</v>
      </c>
      <c r="B9" s="426" t="s">
        <v>172</v>
      </c>
      <c r="C9" s="427"/>
      <c r="D9" s="403">
        <f aca="true" t="shared" si="0" ref="D9:AN9">SUM(D10:D19)</f>
        <v>31</v>
      </c>
      <c r="E9" s="403">
        <f t="shared" si="0"/>
        <v>40</v>
      </c>
      <c r="F9" s="402">
        <f t="shared" si="0"/>
        <v>5</v>
      </c>
      <c r="G9" s="400">
        <f t="shared" si="0"/>
        <v>2</v>
      </c>
      <c r="H9" s="400">
        <f t="shared" si="0"/>
        <v>0</v>
      </c>
      <c r="I9" s="400">
        <f t="shared" si="0"/>
        <v>0</v>
      </c>
      <c r="J9" s="400">
        <f t="shared" si="0"/>
        <v>9</v>
      </c>
      <c r="K9" s="401">
        <f t="shared" si="0"/>
        <v>9</v>
      </c>
      <c r="L9" s="400">
        <f t="shared" si="0"/>
        <v>3</v>
      </c>
      <c r="M9" s="400">
        <f t="shared" si="0"/>
        <v>2</v>
      </c>
      <c r="N9" s="400">
        <f t="shared" si="0"/>
        <v>0</v>
      </c>
      <c r="O9" s="400">
        <f t="shared" si="0"/>
        <v>18</v>
      </c>
      <c r="P9" s="401">
        <f t="shared" si="0"/>
        <v>6</v>
      </c>
      <c r="Q9" s="400">
        <f t="shared" si="0"/>
        <v>4</v>
      </c>
      <c r="R9" s="400">
        <f t="shared" si="0"/>
        <v>0</v>
      </c>
      <c r="S9" s="400">
        <f t="shared" si="0"/>
        <v>0</v>
      </c>
      <c r="T9" s="400">
        <f t="shared" si="0"/>
        <v>13</v>
      </c>
      <c r="U9" s="401">
        <f t="shared" si="0"/>
        <v>0</v>
      </c>
      <c r="V9" s="400">
        <f t="shared" si="0"/>
        <v>0</v>
      </c>
      <c r="W9" s="400">
        <f t="shared" si="0"/>
        <v>0</v>
      </c>
      <c r="X9" s="400">
        <f t="shared" si="0"/>
        <v>0</v>
      </c>
      <c r="Y9" s="400">
        <f t="shared" si="0"/>
        <v>0</v>
      </c>
      <c r="Z9" s="401">
        <f t="shared" si="0"/>
        <v>0</v>
      </c>
      <c r="AA9" s="400">
        <f t="shared" si="0"/>
        <v>0</v>
      </c>
      <c r="AB9" s="400">
        <f t="shared" si="0"/>
        <v>0</v>
      </c>
      <c r="AC9" s="400">
        <f t="shared" si="0"/>
        <v>0</v>
      </c>
      <c r="AD9" s="400">
        <f t="shared" si="0"/>
        <v>0</v>
      </c>
      <c r="AE9" s="401">
        <f t="shared" si="0"/>
        <v>0</v>
      </c>
      <c r="AF9" s="400">
        <f t="shared" si="0"/>
        <v>0</v>
      </c>
      <c r="AG9" s="400">
        <f t="shared" si="0"/>
        <v>0</v>
      </c>
      <c r="AH9" s="400">
        <f t="shared" si="0"/>
        <v>0</v>
      </c>
      <c r="AI9" s="400">
        <f t="shared" si="0"/>
        <v>0</v>
      </c>
      <c r="AJ9" s="401">
        <f t="shared" si="0"/>
        <v>0</v>
      </c>
      <c r="AK9" s="400">
        <f t="shared" si="0"/>
        <v>0</v>
      </c>
      <c r="AL9" s="400">
        <f t="shared" si="0"/>
        <v>0</v>
      </c>
      <c r="AM9" s="400">
        <f t="shared" si="0"/>
        <v>0</v>
      </c>
      <c r="AN9" s="399">
        <f t="shared" si="0"/>
        <v>0</v>
      </c>
      <c r="AO9" s="398"/>
      <c r="AP9" s="397"/>
    </row>
    <row r="10" spans="1:42" s="2" customFormat="1" ht="12.75">
      <c r="A10" s="395" t="s">
        <v>169</v>
      </c>
      <c r="B10" s="413" t="s">
        <v>225</v>
      </c>
      <c r="C10" s="394" t="s">
        <v>168</v>
      </c>
      <c r="D10" s="380">
        <f aca="true" t="shared" si="1" ref="D10:D19">F10+G10+H10+K10+L10+M10+P10+Q10+R10+U10+V10+W10+Z10+AA10+AB10+AE10+AF10+AG10+AJ10+AK10+AL10</f>
        <v>5</v>
      </c>
      <c r="E10" s="337">
        <f aca="true" t="shared" si="2" ref="E10:E19">J10+O10+T10+Y10+AD10+AI10+AN10</f>
        <v>6</v>
      </c>
      <c r="F10" s="335">
        <v>3</v>
      </c>
      <c r="G10" s="393">
        <v>2</v>
      </c>
      <c r="H10" s="393">
        <v>0</v>
      </c>
      <c r="I10" s="393" t="s">
        <v>34</v>
      </c>
      <c r="J10" s="392">
        <v>6</v>
      </c>
      <c r="K10" s="393"/>
      <c r="L10" s="393"/>
      <c r="M10" s="393"/>
      <c r="N10" s="393"/>
      <c r="O10" s="392"/>
      <c r="P10" s="393"/>
      <c r="Q10" s="393"/>
      <c r="R10" s="393"/>
      <c r="S10" s="393"/>
      <c r="T10" s="392"/>
      <c r="U10" s="335"/>
      <c r="V10" s="335"/>
      <c r="W10" s="335"/>
      <c r="X10" s="335"/>
      <c r="Y10" s="334"/>
      <c r="Z10" s="335"/>
      <c r="AA10" s="335"/>
      <c r="AB10" s="335"/>
      <c r="AC10" s="335"/>
      <c r="AD10" s="334"/>
      <c r="AE10" s="335"/>
      <c r="AF10" s="335"/>
      <c r="AG10" s="335"/>
      <c r="AH10" s="335"/>
      <c r="AI10" s="334"/>
      <c r="AJ10" s="335"/>
      <c r="AK10" s="335"/>
      <c r="AL10" s="335"/>
      <c r="AM10" s="335"/>
      <c r="AN10" s="334"/>
      <c r="AO10" s="333"/>
      <c r="AP10" s="391"/>
    </row>
    <row r="11" spans="1:42" s="2" customFormat="1" ht="12.75">
      <c r="A11" s="184" t="s">
        <v>171</v>
      </c>
      <c r="B11" s="413" t="s">
        <v>226</v>
      </c>
      <c r="C11" s="183" t="s">
        <v>170</v>
      </c>
      <c r="D11" s="188">
        <f t="shared" si="1"/>
        <v>5</v>
      </c>
      <c r="E11" s="187">
        <f t="shared" si="2"/>
        <v>6</v>
      </c>
      <c r="F11" s="102"/>
      <c r="G11" s="279"/>
      <c r="H11" s="279"/>
      <c r="I11" s="279"/>
      <c r="J11" s="326"/>
      <c r="K11" s="279">
        <v>3</v>
      </c>
      <c r="L11" s="279">
        <v>2</v>
      </c>
      <c r="M11" s="279">
        <v>0</v>
      </c>
      <c r="N11" s="279" t="s">
        <v>47</v>
      </c>
      <c r="O11" s="326">
        <v>6</v>
      </c>
      <c r="P11" s="279"/>
      <c r="Q11" s="279"/>
      <c r="R11" s="279"/>
      <c r="S11" s="279"/>
      <c r="T11" s="326"/>
      <c r="U11" s="102"/>
      <c r="V11" s="102"/>
      <c r="W11" s="102"/>
      <c r="X11" s="102"/>
      <c r="Y11" s="115"/>
      <c r="Z11" s="102"/>
      <c r="AA11" s="102"/>
      <c r="AB11" s="102"/>
      <c r="AC11" s="102"/>
      <c r="AD11" s="115"/>
      <c r="AE11" s="102"/>
      <c r="AF11" s="102"/>
      <c r="AG11" s="102"/>
      <c r="AH11" s="102"/>
      <c r="AI11" s="115"/>
      <c r="AJ11" s="102"/>
      <c r="AK11" s="102"/>
      <c r="AL11" s="102"/>
      <c r="AM11" s="102"/>
      <c r="AN11" s="115"/>
      <c r="AO11" s="114" t="s">
        <v>169</v>
      </c>
      <c r="AP11" s="211" t="s">
        <v>168</v>
      </c>
    </row>
    <row r="12" spans="1:42" s="2" customFormat="1" ht="12.75">
      <c r="A12" s="123" t="s">
        <v>161</v>
      </c>
      <c r="B12" s="414" t="s">
        <v>182</v>
      </c>
      <c r="C12" s="324" t="s">
        <v>160</v>
      </c>
      <c r="D12" s="188">
        <f t="shared" si="1"/>
        <v>3</v>
      </c>
      <c r="E12" s="187">
        <f t="shared" si="2"/>
        <v>3</v>
      </c>
      <c r="F12" s="102"/>
      <c r="G12" s="102"/>
      <c r="H12" s="102"/>
      <c r="I12" s="102"/>
      <c r="J12" s="115"/>
      <c r="K12" s="102">
        <v>2</v>
      </c>
      <c r="L12" s="102">
        <v>1</v>
      </c>
      <c r="M12" s="102">
        <v>0</v>
      </c>
      <c r="N12" s="102" t="s">
        <v>47</v>
      </c>
      <c r="O12" s="115">
        <v>3</v>
      </c>
      <c r="P12" s="102"/>
      <c r="Q12" s="102"/>
      <c r="R12" s="102"/>
      <c r="S12" s="102"/>
      <c r="T12" s="115"/>
      <c r="U12" s="102"/>
      <c r="V12" s="102"/>
      <c r="W12" s="102"/>
      <c r="X12" s="102"/>
      <c r="Y12" s="115"/>
      <c r="Z12" s="102"/>
      <c r="AA12" s="102"/>
      <c r="AB12" s="102"/>
      <c r="AC12" s="102"/>
      <c r="AD12" s="115"/>
      <c r="AE12" s="102"/>
      <c r="AF12" s="102"/>
      <c r="AG12" s="102"/>
      <c r="AH12" s="102"/>
      <c r="AI12" s="115"/>
      <c r="AJ12" s="102"/>
      <c r="AK12" s="102"/>
      <c r="AL12" s="102"/>
      <c r="AM12" s="102"/>
      <c r="AN12" s="115"/>
      <c r="AO12" s="114" t="s">
        <v>169</v>
      </c>
      <c r="AP12" s="211" t="s">
        <v>168</v>
      </c>
    </row>
    <row r="13" spans="1:42" s="2" customFormat="1" ht="12.75">
      <c r="A13" s="123" t="s">
        <v>167</v>
      </c>
      <c r="B13" s="414" t="s">
        <v>183</v>
      </c>
      <c r="C13" s="324" t="s">
        <v>166</v>
      </c>
      <c r="D13" s="188">
        <f t="shared" si="1"/>
        <v>2</v>
      </c>
      <c r="E13" s="187">
        <f t="shared" si="2"/>
        <v>3</v>
      </c>
      <c r="F13" s="355"/>
      <c r="G13" s="355"/>
      <c r="H13" s="355"/>
      <c r="I13" s="354"/>
      <c r="J13" s="353"/>
      <c r="K13" s="355">
        <v>2</v>
      </c>
      <c r="L13" s="355">
        <v>0</v>
      </c>
      <c r="M13" s="355">
        <v>0</v>
      </c>
      <c r="N13" s="354" t="s">
        <v>47</v>
      </c>
      <c r="O13" s="353">
        <v>3</v>
      </c>
      <c r="P13" s="355"/>
      <c r="Q13" s="355"/>
      <c r="R13" s="355"/>
      <c r="S13" s="354"/>
      <c r="T13" s="353"/>
      <c r="U13" s="102"/>
      <c r="V13" s="102"/>
      <c r="W13" s="102"/>
      <c r="X13" s="102"/>
      <c r="Y13" s="115"/>
      <c r="Z13" s="102"/>
      <c r="AA13" s="102"/>
      <c r="AB13" s="102"/>
      <c r="AC13" s="102"/>
      <c r="AD13" s="115"/>
      <c r="AE13" s="102"/>
      <c r="AF13" s="102"/>
      <c r="AG13" s="102"/>
      <c r="AH13" s="102"/>
      <c r="AI13" s="115"/>
      <c r="AJ13" s="102"/>
      <c r="AK13" s="102"/>
      <c r="AL13" s="102"/>
      <c r="AM13" s="102"/>
      <c r="AN13" s="115"/>
      <c r="AO13" s="114"/>
      <c r="AP13" s="389"/>
    </row>
    <row r="14" spans="1:42" s="2" customFormat="1" ht="12.75">
      <c r="A14" s="123" t="s">
        <v>165</v>
      </c>
      <c r="B14" s="414" t="s">
        <v>184</v>
      </c>
      <c r="C14" s="390" t="s">
        <v>164</v>
      </c>
      <c r="D14" s="188">
        <f t="shared" si="1"/>
        <v>3</v>
      </c>
      <c r="E14" s="187">
        <f t="shared" si="2"/>
        <v>4</v>
      </c>
      <c r="F14" s="102"/>
      <c r="G14" s="102"/>
      <c r="H14" s="102"/>
      <c r="I14" s="102"/>
      <c r="J14" s="115"/>
      <c r="K14" s="102"/>
      <c r="L14" s="102"/>
      <c r="M14" s="102"/>
      <c r="N14" s="102"/>
      <c r="O14" s="118"/>
      <c r="P14" s="102">
        <v>2</v>
      </c>
      <c r="Q14" s="102">
        <v>1</v>
      </c>
      <c r="R14" s="102">
        <v>0</v>
      </c>
      <c r="S14" s="102" t="s">
        <v>47</v>
      </c>
      <c r="T14" s="118">
        <v>4</v>
      </c>
      <c r="U14" s="102"/>
      <c r="V14" s="102"/>
      <c r="W14" s="102"/>
      <c r="X14" s="102"/>
      <c r="Y14" s="115"/>
      <c r="Z14" s="102"/>
      <c r="AA14" s="102"/>
      <c r="AB14" s="102"/>
      <c r="AC14" s="102"/>
      <c r="AD14" s="115"/>
      <c r="AE14" s="102"/>
      <c r="AF14" s="102"/>
      <c r="AG14" s="102"/>
      <c r="AH14" s="102"/>
      <c r="AI14" s="115"/>
      <c r="AJ14" s="102"/>
      <c r="AK14" s="102"/>
      <c r="AL14" s="102"/>
      <c r="AM14" s="102"/>
      <c r="AN14" s="115"/>
      <c r="AO14" s="114"/>
      <c r="AP14" s="389"/>
    </row>
    <row r="15" spans="1:42" s="2" customFormat="1" ht="12.75">
      <c r="A15" s="123" t="s">
        <v>163</v>
      </c>
      <c r="B15" s="414" t="s">
        <v>185</v>
      </c>
      <c r="C15" s="324" t="s">
        <v>162</v>
      </c>
      <c r="D15" s="188">
        <f t="shared" si="1"/>
        <v>3</v>
      </c>
      <c r="E15" s="187">
        <f t="shared" si="2"/>
        <v>4</v>
      </c>
      <c r="F15" s="116"/>
      <c r="G15" s="102"/>
      <c r="H15" s="102"/>
      <c r="I15" s="102"/>
      <c r="J15" s="115"/>
      <c r="K15" s="102"/>
      <c r="L15" s="102"/>
      <c r="M15" s="102"/>
      <c r="N15" s="102"/>
      <c r="O15" s="115"/>
      <c r="P15" s="102">
        <v>2</v>
      </c>
      <c r="Q15" s="102">
        <v>1</v>
      </c>
      <c r="R15" s="102">
        <v>0</v>
      </c>
      <c r="S15" s="102" t="s">
        <v>47</v>
      </c>
      <c r="T15" s="115">
        <v>4</v>
      </c>
      <c r="U15" s="102"/>
      <c r="V15" s="102"/>
      <c r="W15" s="102"/>
      <c r="X15" s="102"/>
      <c r="Y15" s="115"/>
      <c r="Z15" s="102"/>
      <c r="AA15" s="102"/>
      <c r="AB15" s="102"/>
      <c r="AC15" s="102"/>
      <c r="AD15" s="115"/>
      <c r="AE15" s="102"/>
      <c r="AF15" s="102"/>
      <c r="AG15" s="102"/>
      <c r="AH15" s="102"/>
      <c r="AI15" s="115"/>
      <c r="AJ15" s="102"/>
      <c r="AK15" s="102"/>
      <c r="AL15" s="102"/>
      <c r="AM15" s="102"/>
      <c r="AN15" s="115"/>
      <c r="AO15" s="114"/>
      <c r="AP15" s="389"/>
    </row>
    <row r="16" spans="1:42" s="2" customFormat="1" ht="12.75">
      <c r="A16" s="123" t="s">
        <v>127</v>
      </c>
      <c r="B16" s="414" t="s">
        <v>186</v>
      </c>
      <c r="C16" s="324" t="s">
        <v>126</v>
      </c>
      <c r="D16" s="188">
        <f t="shared" si="1"/>
        <v>4</v>
      </c>
      <c r="E16" s="187">
        <f t="shared" si="2"/>
        <v>5</v>
      </c>
      <c r="F16" s="116"/>
      <c r="G16" s="102"/>
      <c r="H16" s="102"/>
      <c r="I16" s="102"/>
      <c r="J16" s="115"/>
      <c r="K16" s="102"/>
      <c r="L16" s="102"/>
      <c r="M16" s="102"/>
      <c r="N16" s="102"/>
      <c r="O16" s="115"/>
      <c r="P16" s="102">
        <v>2</v>
      </c>
      <c r="Q16" s="102">
        <v>2</v>
      </c>
      <c r="R16" s="102">
        <v>0</v>
      </c>
      <c r="S16" s="102" t="s">
        <v>47</v>
      </c>
      <c r="T16" s="115">
        <v>5</v>
      </c>
      <c r="U16" s="102"/>
      <c r="V16" s="102"/>
      <c r="W16" s="102"/>
      <c r="X16" s="102"/>
      <c r="Y16" s="115"/>
      <c r="Z16" s="102"/>
      <c r="AA16" s="102"/>
      <c r="AB16" s="102"/>
      <c r="AC16" s="102"/>
      <c r="AD16" s="115"/>
      <c r="AE16" s="102"/>
      <c r="AF16" s="102"/>
      <c r="AG16" s="102"/>
      <c r="AH16" s="102"/>
      <c r="AI16" s="115"/>
      <c r="AJ16" s="102"/>
      <c r="AK16" s="102"/>
      <c r="AL16" s="102"/>
      <c r="AM16" s="102"/>
      <c r="AN16" s="115"/>
      <c r="AO16" s="114" t="s">
        <v>161</v>
      </c>
      <c r="AP16" s="211" t="s">
        <v>160</v>
      </c>
    </row>
    <row r="17" spans="1:42" s="2" customFormat="1" ht="12.75">
      <c r="A17" s="123" t="s">
        <v>27</v>
      </c>
      <c r="B17" s="414" t="s">
        <v>187</v>
      </c>
      <c r="C17" s="324" t="s">
        <v>159</v>
      </c>
      <c r="D17" s="188">
        <f t="shared" si="1"/>
        <v>2</v>
      </c>
      <c r="E17" s="187">
        <f t="shared" si="2"/>
        <v>3</v>
      </c>
      <c r="F17" s="116">
        <v>2</v>
      </c>
      <c r="G17" s="102">
        <v>0</v>
      </c>
      <c r="H17" s="102">
        <v>0</v>
      </c>
      <c r="I17" s="102" t="s">
        <v>47</v>
      </c>
      <c r="J17" s="115">
        <v>3</v>
      </c>
      <c r="K17" s="102"/>
      <c r="L17" s="102"/>
      <c r="M17" s="102"/>
      <c r="N17" s="102"/>
      <c r="O17" s="115"/>
      <c r="P17" s="102"/>
      <c r="Q17" s="102"/>
      <c r="R17" s="102"/>
      <c r="S17" s="102"/>
      <c r="T17" s="115"/>
      <c r="U17" s="102"/>
      <c r="V17" s="102"/>
      <c r="W17" s="102"/>
      <c r="X17" s="102"/>
      <c r="Y17" s="115"/>
      <c r="Z17" s="102"/>
      <c r="AA17" s="102"/>
      <c r="AB17" s="102"/>
      <c r="AC17" s="102"/>
      <c r="AD17" s="115"/>
      <c r="AE17" s="102"/>
      <c r="AF17" s="102"/>
      <c r="AG17" s="102"/>
      <c r="AH17" s="102"/>
      <c r="AI17" s="115"/>
      <c r="AJ17" s="102"/>
      <c r="AK17" s="102"/>
      <c r="AL17" s="102"/>
      <c r="AM17" s="102"/>
      <c r="AN17" s="115"/>
      <c r="AO17" s="114"/>
      <c r="AP17" s="211"/>
    </row>
    <row r="18" spans="1:42" s="2" customFormat="1" ht="12.75">
      <c r="A18" s="123" t="s">
        <v>26</v>
      </c>
      <c r="B18" s="414" t="s">
        <v>188</v>
      </c>
      <c r="C18" s="183" t="s">
        <v>100</v>
      </c>
      <c r="D18" s="188">
        <f t="shared" si="1"/>
        <v>2</v>
      </c>
      <c r="E18" s="187">
        <f t="shared" si="2"/>
        <v>3</v>
      </c>
      <c r="F18" s="186"/>
      <c r="G18" s="186"/>
      <c r="H18" s="102"/>
      <c r="I18" s="102"/>
      <c r="J18" s="115"/>
      <c r="K18" s="355">
        <v>2</v>
      </c>
      <c r="L18" s="354">
        <v>0</v>
      </c>
      <c r="M18" s="355">
        <v>0</v>
      </c>
      <c r="N18" s="354" t="s">
        <v>34</v>
      </c>
      <c r="O18" s="353">
        <v>3</v>
      </c>
      <c r="P18" s="102"/>
      <c r="Q18" s="102"/>
      <c r="R18" s="102"/>
      <c r="S18" s="102"/>
      <c r="T18" s="115"/>
      <c r="U18" s="102"/>
      <c r="V18" s="102"/>
      <c r="W18" s="102"/>
      <c r="X18" s="102"/>
      <c r="Y18" s="115"/>
      <c r="Z18" s="102"/>
      <c r="AA18" s="102"/>
      <c r="AB18" s="102"/>
      <c r="AC18" s="102"/>
      <c r="AD18" s="115"/>
      <c r="AE18" s="102"/>
      <c r="AF18" s="102"/>
      <c r="AG18" s="102"/>
      <c r="AH18" s="102"/>
      <c r="AI18" s="115"/>
      <c r="AJ18" s="102"/>
      <c r="AK18" s="102"/>
      <c r="AL18" s="102"/>
      <c r="AM18" s="102"/>
      <c r="AN18" s="115"/>
      <c r="AO18" s="114" t="s">
        <v>27</v>
      </c>
      <c r="AP18" s="114" t="s">
        <v>159</v>
      </c>
    </row>
    <row r="19" spans="1:42" s="2" customFormat="1" ht="13.5" thickBot="1">
      <c r="A19" s="123" t="s">
        <v>123</v>
      </c>
      <c r="B19" s="414" t="s">
        <v>189</v>
      </c>
      <c r="C19" s="388" t="s">
        <v>122</v>
      </c>
      <c r="D19" s="387">
        <f t="shared" si="1"/>
        <v>2</v>
      </c>
      <c r="E19" s="386">
        <f t="shared" si="2"/>
        <v>3</v>
      </c>
      <c r="F19" s="385"/>
      <c r="G19" s="385"/>
      <c r="H19" s="384"/>
      <c r="I19" s="384"/>
      <c r="J19" s="323"/>
      <c r="K19" s="384">
        <v>0</v>
      </c>
      <c r="L19" s="384">
        <v>0</v>
      </c>
      <c r="M19" s="384">
        <v>2</v>
      </c>
      <c r="N19" s="384" t="s">
        <v>34</v>
      </c>
      <c r="O19" s="323">
        <v>3</v>
      </c>
      <c r="P19" s="384"/>
      <c r="Q19" s="384"/>
      <c r="R19" s="384"/>
      <c r="S19" s="384"/>
      <c r="T19" s="323"/>
      <c r="U19" s="384"/>
      <c r="V19" s="384"/>
      <c r="W19" s="384"/>
      <c r="X19" s="384"/>
      <c r="Y19" s="323"/>
      <c r="Z19" s="384"/>
      <c r="AA19" s="384"/>
      <c r="AB19" s="384"/>
      <c r="AC19" s="384"/>
      <c r="AD19" s="323"/>
      <c r="AE19" s="384"/>
      <c r="AF19" s="384"/>
      <c r="AG19" s="384"/>
      <c r="AH19" s="384"/>
      <c r="AI19" s="323"/>
      <c r="AJ19" s="384"/>
      <c r="AK19" s="384"/>
      <c r="AL19" s="384"/>
      <c r="AM19" s="384"/>
      <c r="AN19" s="323"/>
      <c r="AO19" s="322" t="s">
        <v>27</v>
      </c>
      <c r="AP19" s="322" t="s">
        <v>159</v>
      </c>
    </row>
    <row r="20" spans="1:42" s="2" customFormat="1" ht="13.5" thickBot="1">
      <c r="A20" s="320" t="s">
        <v>158</v>
      </c>
      <c r="B20" s="426" t="s">
        <v>157</v>
      </c>
      <c r="C20" s="427"/>
      <c r="D20" s="366">
        <f aca="true" t="shared" si="3" ref="D20:AN20">SUM(D21:D30)</f>
        <v>23</v>
      </c>
      <c r="E20" s="366">
        <f t="shared" si="3"/>
        <v>28</v>
      </c>
      <c r="F20" s="383">
        <f t="shared" si="3"/>
        <v>6</v>
      </c>
      <c r="G20" s="383">
        <f t="shared" si="3"/>
        <v>2</v>
      </c>
      <c r="H20" s="383">
        <f t="shared" si="3"/>
        <v>0</v>
      </c>
      <c r="I20" s="383">
        <f t="shared" si="3"/>
        <v>0</v>
      </c>
      <c r="J20" s="383">
        <f t="shared" si="3"/>
        <v>11</v>
      </c>
      <c r="K20" s="320">
        <f t="shared" si="3"/>
        <v>4</v>
      </c>
      <c r="L20" s="383">
        <f t="shared" si="3"/>
        <v>4</v>
      </c>
      <c r="M20" s="383">
        <f t="shared" si="3"/>
        <v>0</v>
      </c>
      <c r="N20" s="383">
        <f t="shared" si="3"/>
        <v>0</v>
      </c>
      <c r="O20" s="383">
        <f t="shared" si="3"/>
        <v>10</v>
      </c>
      <c r="P20" s="320">
        <f t="shared" si="3"/>
        <v>2</v>
      </c>
      <c r="Q20" s="383">
        <f t="shared" si="3"/>
        <v>2</v>
      </c>
      <c r="R20" s="383">
        <f t="shared" si="3"/>
        <v>0</v>
      </c>
      <c r="S20" s="383">
        <f t="shared" si="3"/>
        <v>0</v>
      </c>
      <c r="T20" s="383">
        <f t="shared" si="3"/>
        <v>4</v>
      </c>
      <c r="U20" s="320">
        <f t="shared" si="3"/>
        <v>2</v>
      </c>
      <c r="V20" s="383">
        <f t="shared" si="3"/>
        <v>1</v>
      </c>
      <c r="W20" s="383">
        <f t="shared" si="3"/>
        <v>0</v>
      </c>
      <c r="X20" s="383">
        <f t="shared" si="3"/>
        <v>0</v>
      </c>
      <c r="Y20" s="383">
        <f t="shared" si="3"/>
        <v>3</v>
      </c>
      <c r="Z20" s="320">
        <f t="shared" si="3"/>
        <v>0</v>
      </c>
      <c r="AA20" s="383">
        <f t="shared" si="3"/>
        <v>0</v>
      </c>
      <c r="AB20" s="383">
        <f t="shared" si="3"/>
        <v>0</v>
      </c>
      <c r="AC20" s="383">
        <f t="shared" si="3"/>
        <v>0</v>
      </c>
      <c r="AD20" s="383">
        <f t="shared" si="3"/>
        <v>0</v>
      </c>
      <c r="AE20" s="320">
        <f t="shared" si="3"/>
        <v>0</v>
      </c>
      <c r="AF20" s="383">
        <f t="shared" si="3"/>
        <v>0</v>
      </c>
      <c r="AG20" s="383">
        <f t="shared" si="3"/>
        <v>0</v>
      </c>
      <c r="AH20" s="383">
        <f t="shared" si="3"/>
        <v>0</v>
      </c>
      <c r="AI20" s="383">
        <f t="shared" si="3"/>
        <v>0</v>
      </c>
      <c r="AJ20" s="320">
        <f t="shared" si="3"/>
        <v>0</v>
      </c>
      <c r="AK20" s="383">
        <f t="shared" si="3"/>
        <v>0</v>
      </c>
      <c r="AL20" s="383">
        <f t="shared" si="3"/>
        <v>0</v>
      </c>
      <c r="AM20" s="383">
        <f t="shared" si="3"/>
        <v>0</v>
      </c>
      <c r="AN20" s="382">
        <f t="shared" si="3"/>
        <v>0</v>
      </c>
      <c r="AO20" s="91"/>
      <c r="AP20" s="91"/>
    </row>
    <row r="21" spans="1:42" s="2" customFormat="1" ht="12.75">
      <c r="A21" s="381" t="s">
        <v>105</v>
      </c>
      <c r="B21" s="415" t="s">
        <v>190</v>
      </c>
      <c r="C21" s="339" t="s">
        <v>104</v>
      </c>
      <c r="D21" s="380">
        <f aca="true" t="shared" si="4" ref="D21:D27">F21+G21+H21+K21+L21+M21+P21+Q21+R21+U21+V21+W21+Z21+AA21+AB21+AE21+AF21+AG21+AJ21+AK21+AL21</f>
        <v>4</v>
      </c>
      <c r="E21" s="337">
        <f aca="true" t="shared" si="5" ref="E21:E27">J21+O21+T21+Y21+AD21+AI21+AN21</f>
        <v>5</v>
      </c>
      <c r="F21" s="335">
        <v>2</v>
      </c>
      <c r="G21" s="335">
        <v>2</v>
      </c>
      <c r="H21" s="335">
        <v>0</v>
      </c>
      <c r="I21" s="335" t="s">
        <v>47</v>
      </c>
      <c r="J21" s="334">
        <v>5</v>
      </c>
      <c r="K21" s="335"/>
      <c r="L21" s="335"/>
      <c r="M21" s="335"/>
      <c r="N21" s="335"/>
      <c r="O21" s="334"/>
      <c r="P21" s="335"/>
      <c r="Q21" s="335"/>
      <c r="R21" s="335"/>
      <c r="S21" s="335"/>
      <c r="T21" s="334"/>
      <c r="U21" s="335"/>
      <c r="V21" s="335"/>
      <c r="W21" s="335"/>
      <c r="X21" s="335"/>
      <c r="Y21" s="334"/>
      <c r="Z21" s="335"/>
      <c r="AA21" s="335"/>
      <c r="AB21" s="335"/>
      <c r="AC21" s="335"/>
      <c r="AD21" s="334"/>
      <c r="AE21" s="335"/>
      <c r="AF21" s="335"/>
      <c r="AG21" s="335"/>
      <c r="AH21" s="335"/>
      <c r="AI21" s="334"/>
      <c r="AJ21" s="335"/>
      <c r="AK21" s="335"/>
      <c r="AL21" s="335"/>
      <c r="AM21" s="335"/>
      <c r="AN21" s="334"/>
      <c r="AO21" s="333"/>
      <c r="AP21" s="332"/>
    </row>
    <row r="22" spans="1:42" s="2" customFormat="1" ht="12.75">
      <c r="A22" s="379" t="s">
        <v>156</v>
      </c>
      <c r="B22" s="416" t="s">
        <v>191</v>
      </c>
      <c r="C22" s="360" t="s">
        <v>155</v>
      </c>
      <c r="D22" s="188">
        <f t="shared" si="4"/>
        <v>4</v>
      </c>
      <c r="E22" s="187">
        <f t="shared" si="5"/>
        <v>5</v>
      </c>
      <c r="F22" s="102"/>
      <c r="G22" s="102"/>
      <c r="H22" s="102"/>
      <c r="I22" s="102"/>
      <c r="J22" s="115"/>
      <c r="K22" s="102">
        <v>2</v>
      </c>
      <c r="L22" s="102">
        <v>2</v>
      </c>
      <c r="M22" s="102">
        <v>0</v>
      </c>
      <c r="N22" s="102" t="s">
        <v>47</v>
      </c>
      <c r="O22" s="115">
        <v>5</v>
      </c>
      <c r="P22" s="102"/>
      <c r="Q22" s="102"/>
      <c r="R22" s="102"/>
      <c r="S22" s="102"/>
      <c r="T22" s="115"/>
      <c r="U22" s="102"/>
      <c r="V22" s="102"/>
      <c r="W22" s="102"/>
      <c r="X22" s="102"/>
      <c r="Y22" s="115"/>
      <c r="Z22" s="102"/>
      <c r="AA22" s="102"/>
      <c r="AB22" s="102"/>
      <c r="AC22" s="102"/>
      <c r="AD22" s="115"/>
      <c r="AE22" s="102"/>
      <c r="AF22" s="102"/>
      <c r="AG22" s="102"/>
      <c r="AH22" s="102"/>
      <c r="AI22" s="115"/>
      <c r="AJ22" s="102"/>
      <c r="AK22" s="102"/>
      <c r="AL22" s="102"/>
      <c r="AM22" s="102"/>
      <c r="AN22" s="115"/>
      <c r="AO22" s="114" t="s">
        <v>105</v>
      </c>
      <c r="AP22" s="114" t="s">
        <v>104</v>
      </c>
    </row>
    <row r="23" spans="1:42" s="2" customFormat="1" ht="12.75">
      <c r="A23" s="379" t="s">
        <v>67</v>
      </c>
      <c r="B23" s="416" t="s">
        <v>192</v>
      </c>
      <c r="C23" s="324" t="s">
        <v>227</v>
      </c>
      <c r="D23" s="188">
        <f t="shared" si="4"/>
        <v>4</v>
      </c>
      <c r="E23" s="187">
        <f t="shared" si="5"/>
        <v>5</v>
      </c>
      <c r="F23" s="102"/>
      <c r="G23" s="102"/>
      <c r="H23" s="102"/>
      <c r="I23" s="102"/>
      <c r="J23" s="115"/>
      <c r="K23" s="102">
        <v>2</v>
      </c>
      <c r="L23" s="102">
        <v>2</v>
      </c>
      <c r="M23" s="102">
        <v>0</v>
      </c>
      <c r="N23" s="102" t="s">
        <v>47</v>
      </c>
      <c r="O23" s="115">
        <v>5</v>
      </c>
      <c r="P23" s="102"/>
      <c r="Q23" s="102"/>
      <c r="R23" s="102"/>
      <c r="S23" s="102"/>
      <c r="T23" s="115"/>
      <c r="U23" s="102"/>
      <c r="V23" s="102"/>
      <c r="W23" s="102"/>
      <c r="X23" s="102"/>
      <c r="Y23" s="115"/>
      <c r="Z23" s="102"/>
      <c r="AA23" s="102"/>
      <c r="AB23" s="102"/>
      <c r="AC23" s="102"/>
      <c r="AD23" s="115"/>
      <c r="AE23" s="102"/>
      <c r="AF23" s="102"/>
      <c r="AG23" s="102"/>
      <c r="AH23" s="102"/>
      <c r="AI23" s="115"/>
      <c r="AJ23" s="102"/>
      <c r="AK23" s="102"/>
      <c r="AL23" s="102"/>
      <c r="AM23" s="102"/>
      <c r="AN23" s="115"/>
      <c r="AO23" s="211"/>
      <c r="AP23" s="211"/>
    </row>
    <row r="24" spans="1:42" s="2" customFormat="1" ht="12.75">
      <c r="A24" s="379" t="s">
        <v>154</v>
      </c>
      <c r="B24" s="416" t="s">
        <v>193</v>
      </c>
      <c r="C24" s="324" t="s">
        <v>153</v>
      </c>
      <c r="D24" s="188">
        <f t="shared" si="4"/>
        <v>4</v>
      </c>
      <c r="E24" s="187">
        <f t="shared" si="5"/>
        <v>4</v>
      </c>
      <c r="F24" s="102"/>
      <c r="G24" s="102"/>
      <c r="H24" s="102"/>
      <c r="I24" s="102"/>
      <c r="J24" s="115"/>
      <c r="K24" s="102"/>
      <c r="L24" s="102"/>
      <c r="M24" s="102"/>
      <c r="N24" s="102"/>
      <c r="O24" s="115"/>
      <c r="P24" s="102">
        <v>2</v>
      </c>
      <c r="Q24" s="102">
        <v>2</v>
      </c>
      <c r="R24" s="102">
        <v>0</v>
      </c>
      <c r="S24" s="279" t="s">
        <v>47</v>
      </c>
      <c r="T24" s="115">
        <v>4</v>
      </c>
      <c r="U24" s="102"/>
      <c r="V24" s="102"/>
      <c r="W24" s="102"/>
      <c r="X24" s="102"/>
      <c r="Y24" s="115"/>
      <c r="Z24" s="102"/>
      <c r="AA24" s="102"/>
      <c r="AB24" s="102"/>
      <c r="AC24" s="102"/>
      <c r="AD24" s="115"/>
      <c r="AE24" s="102"/>
      <c r="AF24" s="102"/>
      <c r="AG24" s="102"/>
      <c r="AH24" s="102"/>
      <c r="AI24" s="115"/>
      <c r="AJ24" s="102"/>
      <c r="AK24" s="102"/>
      <c r="AL24" s="102"/>
      <c r="AM24" s="102"/>
      <c r="AN24" s="115"/>
      <c r="AO24" s="114"/>
      <c r="AP24" s="114"/>
    </row>
    <row r="25" spans="1:42" s="2" customFormat="1" ht="12.75">
      <c r="A25" s="379" t="s">
        <v>152</v>
      </c>
      <c r="B25" s="416" t="s">
        <v>194</v>
      </c>
      <c r="C25" s="324" t="s">
        <v>151</v>
      </c>
      <c r="D25" s="188">
        <f t="shared" si="4"/>
        <v>3</v>
      </c>
      <c r="E25" s="187">
        <f t="shared" si="5"/>
        <v>3</v>
      </c>
      <c r="F25" s="186"/>
      <c r="G25" s="186"/>
      <c r="H25" s="102"/>
      <c r="I25" s="102"/>
      <c r="J25" s="115"/>
      <c r="K25" s="102"/>
      <c r="L25" s="102"/>
      <c r="M25" s="102"/>
      <c r="N25" s="102"/>
      <c r="O25" s="115"/>
      <c r="P25" s="102"/>
      <c r="Q25" s="102"/>
      <c r="R25" s="102"/>
      <c r="S25" s="102"/>
      <c r="T25" s="115"/>
      <c r="U25" s="102">
        <v>2</v>
      </c>
      <c r="V25" s="102">
        <v>1</v>
      </c>
      <c r="W25" s="102">
        <v>0</v>
      </c>
      <c r="X25" s="102" t="s">
        <v>47</v>
      </c>
      <c r="Y25" s="115">
        <v>3</v>
      </c>
      <c r="Z25" s="102"/>
      <c r="AA25" s="102"/>
      <c r="AB25" s="102"/>
      <c r="AC25" s="102"/>
      <c r="AD25" s="115"/>
      <c r="AE25" s="102"/>
      <c r="AF25" s="102"/>
      <c r="AG25" s="102"/>
      <c r="AH25" s="102"/>
      <c r="AI25" s="115"/>
      <c r="AJ25" s="102"/>
      <c r="AK25" s="102"/>
      <c r="AL25" s="102"/>
      <c r="AM25" s="102"/>
      <c r="AN25" s="115"/>
      <c r="AO25" s="114"/>
      <c r="AP25" s="352"/>
    </row>
    <row r="26" spans="1:42" s="2" customFormat="1" ht="12.75">
      <c r="A26" s="379" t="s">
        <v>150</v>
      </c>
      <c r="B26" s="417" t="s">
        <v>195</v>
      </c>
      <c r="C26" s="378" t="s">
        <v>149</v>
      </c>
      <c r="D26" s="188">
        <f t="shared" si="4"/>
        <v>2</v>
      </c>
      <c r="E26" s="187">
        <f t="shared" si="5"/>
        <v>3</v>
      </c>
      <c r="F26" s="102">
        <v>2</v>
      </c>
      <c r="G26" s="102">
        <v>0</v>
      </c>
      <c r="H26" s="102">
        <v>0</v>
      </c>
      <c r="I26" s="102" t="s">
        <v>47</v>
      </c>
      <c r="J26" s="115">
        <v>3</v>
      </c>
      <c r="K26" s="102"/>
      <c r="L26" s="102"/>
      <c r="M26" s="102"/>
      <c r="N26" s="102"/>
      <c r="O26" s="115"/>
      <c r="P26" s="102"/>
      <c r="Q26" s="102"/>
      <c r="R26" s="102"/>
      <c r="S26" s="102"/>
      <c r="T26" s="115"/>
      <c r="U26" s="102"/>
      <c r="V26" s="102"/>
      <c r="W26" s="102"/>
      <c r="X26" s="102"/>
      <c r="Y26" s="115"/>
      <c r="Z26" s="102"/>
      <c r="AA26" s="102"/>
      <c r="AB26" s="102"/>
      <c r="AC26" s="102"/>
      <c r="AD26" s="115"/>
      <c r="AE26" s="102"/>
      <c r="AF26" s="102"/>
      <c r="AG26" s="102"/>
      <c r="AH26" s="102"/>
      <c r="AI26" s="115"/>
      <c r="AJ26" s="102"/>
      <c r="AK26" s="102"/>
      <c r="AL26" s="102"/>
      <c r="AM26" s="102"/>
      <c r="AN26" s="115"/>
      <c r="AO26" s="114"/>
      <c r="AP26" s="211"/>
    </row>
    <row r="27" spans="1:42" s="2" customFormat="1" ht="12.75">
      <c r="A27" s="377"/>
      <c r="B27" s="376"/>
      <c r="C27" s="375" t="s">
        <v>148</v>
      </c>
      <c r="D27" s="374">
        <f t="shared" si="4"/>
        <v>2</v>
      </c>
      <c r="E27" s="373">
        <f t="shared" si="5"/>
        <v>3</v>
      </c>
      <c r="F27" s="204">
        <v>2</v>
      </c>
      <c r="G27" s="203">
        <v>0</v>
      </c>
      <c r="H27" s="203">
        <v>0</v>
      </c>
      <c r="I27" s="203" t="s">
        <v>47</v>
      </c>
      <c r="J27" s="201">
        <v>3</v>
      </c>
      <c r="K27" s="203"/>
      <c r="L27" s="203"/>
      <c r="M27" s="203"/>
      <c r="N27" s="203"/>
      <c r="O27" s="372"/>
      <c r="P27" s="204"/>
      <c r="Q27" s="203"/>
      <c r="R27" s="203"/>
      <c r="S27" s="203"/>
      <c r="T27" s="201"/>
      <c r="U27" s="203"/>
      <c r="V27" s="203"/>
      <c r="W27" s="203"/>
      <c r="X27" s="203"/>
      <c r="Y27" s="372"/>
      <c r="Z27" s="203"/>
      <c r="AA27" s="203"/>
      <c r="AB27" s="203"/>
      <c r="AC27" s="203"/>
      <c r="AD27" s="372"/>
      <c r="AE27" s="203"/>
      <c r="AF27" s="203"/>
      <c r="AG27" s="203"/>
      <c r="AH27" s="203"/>
      <c r="AI27" s="372"/>
      <c r="AJ27" s="203"/>
      <c r="AK27" s="203"/>
      <c r="AL27" s="203"/>
      <c r="AM27" s="203"/>
      <c r="AN27" s="372"/>
      <c r="AO27" s="200"/>
      <c r="AP27" s="371"/>
    </row>
    <row r="28" spans="1:42" s="2" customFormat="1" ht="12.75">
      <c r="A28" s="370" t="s">
        <v>147</v>
      </c>
      <c r="B28" s="418" t="s">
        <v>196</v>
      </c>
      <c r="C28" s="369" t="s">
        <v>146</v>
      </c>
      <c r="D28" s="182"/>
      <c r="E28" s="181"/>
      <c r="F28" s="180"/>
      <c r="G28" s="180"/>
      <c r="H28" s="177"/>
      <c r="I28" s="177"/>
      <c r="J28" s="242"/>
      <c r="K28" s="177"/>
      <c r="L28" s="177"/>
      <c r="M28" s="177"/>
      <c r="N28" s="177"/>
      <c r="O28" s="176"/>
      <c r="P28" s="177"/>
      <c r="Q28" s="177"/>
      <c r="R28" s="177"/>
      <c r="S28" s="177"/>
      <c r="T28" s="176"/>
      <c r="U28" s="177"/>
      <c r="V28" s="177"/>
      <c r="W28" s="177"/>
      <c r="X28" s="177"/>
      <c r="Y28" s="176"/>
      <c r="Z28" s="177"/>
      <c r="AA28" s="177"/>
      <c r="AB28" s="177"/>
      <c r="AC28" s="177"/>
      <c r="AD28" s="176"/>
      <c r="AE28" s="177"/>
      <c r="AF28" s="177"/>
      <c r="AG28" s="177"/>
      <c r="AH28" s="177"/>
      <c r="AI28" s="176"/>
      <c r="AJ28" s="177"/>
      <c r="AK28" s="177"/>
      <c r="AL28" s="177"/>
      <c r="AM28" s="177"/>
      <c r="AN28" s="176"/>
      <c r="AO28" s="175"/>
      <c r="AP28" s="367"/>
    </row>
    <row r="29" spans="1:42" s="2" customFormat="1" ht="12.75">
      <c r="A29" s="123" t="s">
        <v>145</v>
      </c>
      <c r="B29" s="418" t="s">
        <v>197</v>
      </c>
      <c r="C29" s="369" t="s">
        <v>144</v>
      </c>
      <c r="D29" s="182"/>
      <c r="E29" s="181"/>
      <c r="F29" s="180"/>
      <c r="G29" s="180"/>
      <c r="H29" s="177"/>
      <c r="I29" s="177"/>
      <c r="J29" s="242"/>
      <c r="K29" s="177"/>
      <c r="L29" s="177"/>
      <c r="M29" s="177"/>
      <c r="N29" s="177"/>
      <c r="O29" s="176"/>
      <c r="P29" s="177"/>
      <c r="Q29" s="177"/>
      <c r="R29" s="177"/>
      <c r="S29" s="177"/>
      <c r="T29" s="176"/>
      <c r="U29" s="177"/>
      <c r="V29" s="177"/>
      <c r="W29" s="177"/>
      <c r="X29" s="177"/>
      <c r="Y29" s="176"/>
      <c r="Z29" s="177"/>
      <c r="AA29" s="177"/>
      <c r="AB29" s="177"/>
      <c r="AC29" s="177"/>
      <c r="AD29" s="176"/>
      <c r="AE29" s="177"/>
      <c r="AF29" s="177"/>
      <c r="AG29" s="177"/>
      <c r="AH29" s="177"/>
      <c r="AI29" s="176"/>
      <c r="AJ29" s="177"/>
      <c r="AK29" s="177"/>
      <c r="AL29" s="177"/>
      <c r="AM29" s="177"/>
      <c r="AN29" s="176"/>
      <c r="AO29" s="175"/>
      <c r="AP29" s="367"/>
    </row>
    <row r="30" spans="1:42" s="2" customFormat="1" ht="13.5" thickBot="1">
      <c r="A30" s="123" t="s">
        <v>143</v>
      </c>
      <c r="B30" s="418" t="s">
        <v>198</v>
      </c>
      <c r="C30" s="368" t="s">
        <v>142</v>
      </c>
      <c r="D30" s="182"/>
      <c r="E30" s="181"/>
      <c r="F30" s="180"/>
      <c r="G30" s="180"/>
      <c r="H30" s="177"/>
      <c r="I30" s="177"/>
      <c r="J30" s="242"/>
      <c r="K30" s="177"/>
      <c r="L30" s="177"/>
      <c r="M30" s="177"/>
      <c r="N30" s="177"/>
      <c r="O30" s="176"/>
      <c r="P30" s="177"/>
      <c r="Q30" s="177"/>
      <c r="R30" s="177"/>
      <c r="S30" s="177"/>
      <c r="T30" s="176"/>
      <c r="U30" s="177"/>
      <c r="V30" s="177"/>
      <c r="W30" s="177"/>
      <c r="X30" s="177"/>
      <c r="Y30" s="176"/>
      <c r="Z30" s="177"/>
      <c r="AA30" s="177"/>
      <c r="AB30" s="177"/>
      <c r="AC30" s="177"/>
      <c r="AD30" s="176"/>
      <c r="AE30" s="177"/>
      <c r="AF30" s="177"/>
      <c r="AG30" s="177"/>
      <c r="AH30" s="177"/>
      <c r="AI30" s="176"/>
      <c r="AJ30" s="177"/>
      <c r="AK30" s="177"/>
      <c r="AL30" s="177"/>
      <c r="AM30" s="177"/>
      <c r="AN30" s="176"/>
      <c r="AO30" s="175"/>
      <c r="AP30" s="367"/>
    </row>
    <row r="31" spans="1:42" s="2" customFormat="1" ht="13.5" thickBot="1">
      <c r="A31" s="98" t="s">
        <v>141</v>
      </c>
      <c r="B31" s="426" t="s">
        <v>140</v>
      </c>
      <c r="C31" s="427"/>
      <c r="D31" s="366">
        <f>D32+D43</f>
        <v>60</v>
      </c>
      <c r="E31" s="365">
        <f>E32+E43</f>
        <v>77</v>
      </c>
      <c r="F31" s="363">
        <f>F32+F43</f>
        <v>5</v>
      </c>
      <c r="G31" s="363">
        <f>G32+G43</f>
        <v>2</v>
      </c>
      <c r="H31" s="363">
        <f>H32+H43</f>
        <v>0</v>
      </c>
      <c r="I31" s="363"/>
      <c r="J31" s="363">
        <f>J32+J43</f>
        <v>10</v>
      </c>
      <c r="K31" s="364">
        <f>K32+K43</f>
        <v>2</v>
      </c>
      <c r="L31" s="363">
        <f>L32+L43</f>
        <v>0</v>
      </c>
      <c r="M31" s="363">
        <f>M32+M43</f>
        <v>0</v>
      </c>
      <c r="N31" s="363"/>
      <c r="O31" s="363">
        <f>O32+O43</f>
        <v>3</v>
      </c>
      <c r="P31" s="364">
        <f>P32+P43</f>
        <v>6</v>
      </c>
      <c r="Q31" s="363">
        <f>Q32+Q43</f>
        <v>2</v>
      </c>
      <c r="R31" s="363">
        <f>R32+R43</f>
        <v>2</v>
      </c>
      <c r="S31" s="363"/>
      <c r="T31" s="363">
        <f>T32+T43</f>
        <v>12</v>
      </c>
      <c r="U31" s="364">
        <f>U32+U43</f>
        <v>10</v>
      </c>
      <c r="V31" s="363">
        <f>V32+V43</f>
        <v>6</v>
      </c>
      <c r="W31" s="363">
        <f>W32+W43</f>
        <v>3</v>
      </c>
      <c r="X31" s="363"/>
      <c r="Y31" s="363">
        <f>Y32+Y43</f>
        <v>24</v>
      </c>
      <c r="Z31" s="364">
        <f>Z32+Z43</f>
        <v>6</v>
      </c>
      <c r="AA31" s="363">
        <f>AA32+AA43</f>
        <v>3</v>
      </c>
      <c r="AB31" s="363">
        <f>AB32+AB43</f>
        <v>1</v>
      </c>
      <c r="AC31" s="363"/>
      <c r="AD31" s="363">
        <f>AD32+AD43</f>
        <v>13</v>
      </c>
      <c r="AE31" s="364">
        <f>AE32+AE43</f>
        <v>8</v>
      </c>
      <c r="AF31" s="363">
        <f>AF32+AF43</f>
        <v>4</v>
      </c>
      <c r="AG31" s="363">
        <f>AG32+AG43</f>
        <v>0</v>
      </c>
      <c r="AH31" s="363"/>
      <c r="AI31" s="363">
        <f aca="true" t="shared" si="6" ref="AI31:AN31">AI32+AI43</f>
        <v>15</v>
      </c>
      <c r="AJ31" s="364">
        <f t="shared" si="6"/>
        <v>0</v>
      </c>
      <c r="AK31" s="363">
        <f t="shared" si="6"/>
        <v>0</v>
      </c>
      <c r="AL31" s="363">
        <f t="shared" si="6"/>
        <v>0</v>
      </c>
      <c r="AM31" s="363">
        <f t="shared" si="6"/>
        <v>0</v>
      </c>
      <c r="AN31" s="362">
        <f t="shared" si="6"/>
        <v>0</v>
      </c>
      <c r="AO31" s="91"/>
      <c r="AP31" s="91"/>
    </row>
    <row r="32" spans="1:42" s="2" customFormat="1" ht="13.5" thickBot="1">
      <c r="A32" s="347" t="s">
        <v>139</v>
      </c>
      <c r="B32" s="455" t="s">
        <v>138</v>
      </c>
      <c r="C32" s="456"/>
      <c r="D32" s="346">
        <f aca="true" t="shared" si="7" ref="D32:AN32">SUM(D33:D42)</f>
        <v>29</v>
      </c>
      <c r="E32" s="345">
        <f t="shared" si="7"/>
        <v>39</v>
      </c>
      <c r="F32" s="343">
        <f t="shared" si="7"/>
        <v>1</v>
      </c>
      <c r="G32" s="343">
        <f t="shared" si="7"/>
        <v>1</v>
      </c>
      <c r="H32" s="343">
        <f t="shared" si="7"/>
        <v>0</v>
      </c>
      <c r="I32" s="343">
        <f t="shared" si="7"/>
        <v>0</v>
      </c>
      <c r="J32" s="343">
        <f t="shared" si="7"/>
        <v>3</v>
      </c>
      <c r="K32" s="344">
        <f t="shared" si="7"/>
        <v>2</v>
      </c>
      <c r="L32" s="343">
        <f t="shared" si="7"/>
        <v>0</v>
      </c>
      <c r="M32" s="343">
        <f t="shared" si="7"/>
        <v>0</v>
      </c>
      <c r="N32" s="343">
        <f t="shared" si="7"/>
        <v>0</v>
      </c>
      <c r="O32" s="343">
        <f t="shared" si="7"/>
        <v>3</v>
      </c>
      <c r="P32" s="344">
        <f t="shared" si="7"/>
        <v>4</v>
      </c>
      <c r="Q32" s="343">
        <f t="shared" si="7"/>
        <v>2</v>
      </c>
      <c r="R32" s="343">
        <f t="shared" si="7"/>
        <v>0</v>
      </c>
      <c r="S32" s="343">
        <f t="shared" si="7"/>
        <v>0</v>
      </c>
      <c r="T32" s="343">
        <f t="shared" si="7"/>
        <v>8</v>
      </c>
      <c r="U32" s="344">
        <f t="shared" si="7"/>
        <v>6</v>
      </c>
      <c r="V32" s="343">
        <f t="shared" si="7"/>
        <v>2</v>
      </c>
      <c r="W32" s="343">
        <f t="shared" si="7"/>
        <v>3</v>
      </c>
      <c r="X32" s="343">
        <f t="shared" si="7"/>
        <v>0</v>
      </c>
      <c r="Y32" s="343">
        <f t="shared" si="7"/>
        <v>14</v>
      </c>
      <c r="Z32" s="344">
        <f t="shared" si="7"/>
        <v>2</v>
      </c>
      <c r="AA32" s="343">
        <f t="shared" si="7"/>
        <v>0</v>
      </c>
      <c r="AB32" s="343">
        <f t="shared" si="7"/>
        <v>0</v>
      </c>
      <c r="AC32" s="343">
        <f t="shared" si="7"/>
        <v>0</v>
      </c>
      <c r="AD32" s="343">
        <f t="shared" si="7"/>
        <v>3</v>
      </c>
      <c r="AE32" s="344">
        <f t="shared" si="7"/>
        <v>4</v>
      </c>
      <c r="AF32" s="343">
        <f t="shared" si="7"/>
        <v>2</v>
      </c>
      <c r="AG32" s="343">
        <f t="shared" si="7"/>
        <v>0</v>
      </c>
      <c r="AH32" s="343">
        <f t="shared" si="7"/>
        <v>0</v>
      </c>
      <c r="AI32" s="343">
        <f t="shared" si="7"/>
        <v>8</v>
      </c>
      <c r="AJ32" s="344">
        <f t="shared" si="7"/>
        <v>0</v>
      </c>
      <c r="AK32" s="343">
        <f t="shared" si="7"/>
        <v>0</v>
      </c>
      <c r="AL32" s="343">
        <f t="shared" si="7"/>
        <v>0</v>
      </c>
      <c r="AM32" s="343">
        <f t="shared" si="7"/>
        <v>0</v>
      </c>
      <c r="AN32" s="342">
        <f t="shared" si="7"/>
        <v>0</v>
      </c>
      <c r="AO32" s="341"/>
      <c r="AP32" s="341"/>
    </row>
    <row r="33" spans="1:42" s="2" customFormat="1" ht="13.5" customHeight="1">
      <c r="A33" s="361" t="s">
        <v>135</v>
      </c>
      <c r="B33" s="419" t="s">
        <v>199</v>
      </c>
      <c r="C33" s="328" t="s">
        <v>134</v>
      </c>
      <c r="D33" s="182">
        <f aca="true" t="shared" si="8" ref="D33:D42">F33+G33+H33+K33+L33+M33+P33+Q33+R33+U33+V33+W33+Z33+AA33+AB33+AE33+AF33+AG33+AJ33+AK33+AL33</f>
        <v>2</v>
      </c>
      <c r="E33" s="181">
        <f aca="true" t="shared" si="9" ref="E33:E42">J33+O33+T33+Y33+AD33+AI33+AN33</f>
        <v>3</v>
      </c>
      <c r="F33" s="177">
        <v>1</v>
      </c>
      <c r="G33" s="177">
        <v>1</v>
      </c>
      <c r="H33" s="177">
        <v>0</v>
      </c>
      <c r="I33" s="177" t="s">
        <v>34</v>
      </c>
      <c r="J33" s="176">
        <v>3</v>
      </c>
      <c r="K33" s="177"/>
      <c r="L33" s="177"/>
      <c r="M33" s="177"/>
      <c r="N33" s="177"/>
      <c r="O33" s="176"/>
      <c r="P33" s="177"/>
      <c r="Q33" s="177"/>
      <c r="R33" s="177"/>
      <c r="S33" s="177"/>
      <c r="T33" s="176"/>
      <c r="U33" s="177"/>
      <c r="V33" s="177"/>
      <c r="W33" s="177"/>
      <c r="X33" s="177"/>
      <c r="Y33" s="176"/>
      <c r="Z33" s="177"/>
      <c r="AA33" s="177"/>
      <c r="AB33" s="177"/>
      <c r="AC33" s="177"/>
      <c r="AD33" s="176"/>
      <c r="AE33" s="177"/>
      <c r="AF33" s="177"/>
      <c r="AG33" s="177"/>
      <c r="AH33" s="177"/>
      <c r="AI33" s="176"/>
      <c r="AJ33" s="177"/>
      <c r="AK33" s="177"/>
      <c r="AL33" s="177"/>
      <c r="AM33" s="177"/>
      <c r="AN33" s="176"/>
      <c r="AO33" s="333"/>
      <c r="AP33" s="241"/>
    </row>
    <row r="34" spans="1:42" s="2" customFormat="1" ht="12.75">
      <c r="A34" s="123" t="s">
        <v>137</v>
      </c>
      <c r="B34" s="419" t="s">
        <v>200</v>
      </c>
      <c r="C34" s="358" t="s">
        <v>136</v>
      </c>
      <c r="D34" s="188">
        <f t="shared" si="8"/>
        <v>3</v>
      </c>
      <c r="E34" s="187">
        <f t="shared" si="9"/>
        <v>4</v>
      </c>
      <c r="F34" s="178"/>
      <c r="G34" s="177"/>
      <c r="H34" s="177"/>
      <c r="I34" s="177"/>
      <c r="J34" s="176"/>
      <c r="K34" s="177"/>
      <c r="L34" s="177"/>
      <c r="M34" s="177"/>
      <c r="N34" s="177"/>
      <c r="O34" s="176"/>
      <c r="P34" s="116">
        <v>2</v>
      </c>
      <c r="Q34" s="102">
        <v>1</v>
      </c>
      <c r="R34" s="102">
        <v>0</v>
      </c>
      <c r="S34" s="102" t="s">
        <v>47</v>
      </c>
      <c r="T34" s="115">
        <v>4</v>
      </c>
      <c r="U34" s="177"/>
      <c r="V34" s="177"/>
      <c r="W34" s="177"/>
      <c r="X34" s="177"/>
      <c r="Y34" s="176"/>
      <c r="Z34" s="177"/>
      <c r="AA34" s="177"/>
      <c r="AB34" s="177"/>
      <c r="AC34" s="177"/>
      <c r="AD34" s="176"/>
      <c r="AE34" s="177"/>
      <c r="AF34" s="177"/>
      <c r="AG34" s="177"/>
      <c r="AH34" s="177"/>
      <c r="AI34" s="176"/>
      <c r="AJ34" s="177"/>
      <c r="AK34" s="177"/>
      <c r="AL34" s="177"/>
      <c r="AM34" s="177"/>
      <c r="AN34" s="176"/>
      <c r="AO34" s="114" t="s">
        <v>135</v>
      </c>
      <c r="AP34" s="241" t="s">
        <v>134</v>
      </c>
    </row>
    <row r="35" spans="1:42" s="2" customFormat="1" ht="12.75">
      <c r="A35" s="123" t="s">
        <v>133</v>
      </c>
      <c r="B35" s="419" t="s">
        <v>201</v>
      </c>
      <c r="C35" s="360" t="s">
        <v>132</v>
      </c>
      <c r="D35" s="188">
        <f t="shared" si="8"/>
        <v>3</v>
      </c>
      <c r="E35" s="187">
        <f t="shared" si="9"/>
        <v>4</v>
      </c>
      <c r="F35" s="177"/>
      <c r="G35" s="177"/>
      <c r="H35" s="177"/>
      <c r="I35" s="177"/>
      <c r="J35" s="176"/>
      <c r="K35" s="177"/>
      <c r="L35" s="177"/>
      <c r="M35" s="177"/>
      <c r="N35" s="177"/>
      <c r="O35" s="359"/>
      <c r="P35" s="177">
        <v>2</v>
      </c>
      <c r="Q35" s="177">
        <v>1</v>
      </c>
      <c r="R35" s="177">
        <v>0</v>
      </c>
      <c r="S35" s="177" t="s">
        <v>34</v>
      </c>
      <c r="T35" s="176">
        <v>4</v>
      </c>
      <c r="U35" s="177"/>
      <c r="V35" s="177"/>
      <c r="W35" s="177"/>
      <c r="X35" s="177"/>
      <c r="Y35" s="176"/>
      <c r="Z35" s="177"/>
      <c r="AA35" s="177"/>
      <c r="AB35" s="177"/>
      <c r="AC35" s="177"/>
      <c r="AD35" s="176"/>
      <c r="AE35" s="177"/>
      <c r="AF35" s="177"/>
      <c r="AG35" s="177"/>
      <c r="AH35" s="177"/>
      <c r="AI35" s="176"/>
      <c r="AJ35" s="177"/>
      <c r="AK35" s="177"/>
      <c r="AL35" s="177"/>
      <c r="AM35" s="177"/>
      <c r="AN35" s="176"/>
      <c r="AO35" s="114"/>
      <c r="AP35" s="211"/>
    </row>
    <row r="36" spans="1:42" s="2" customFormat="1" ht="12.75">
      <c r="A36" s="123" t="s">
        <v>131</v>
      </c>
      <c r="B36" s="420" t="s">
        <v>202</v>
      </c>
      <c r="C36" s="285" t="s">
        <v>130</v>
      </c>
      <c r="D36" s="182">
        <f t="shared" si="8"/>
        <v>3</v>
      </c>
      <c r="E36" s="181">
        <f t="shared" si="9"/>
        <v>4</v>
      </c>
      <c r="F36" s="180"/>
      <c r="G36" s="180"/>
      <c r="H36" s="177"/>
      <c r="I36" s="177"/>
      <c r="J36" s="176"/>
      <c r="K36" s="177"/>
      <c r="L36" s="177"/>
      <c r="M36" s="177"/>
      <c r="N36" s="177"/>
      <c r="O36" s="176"/>
      <c r="P36" s="288"/>
      <c r="Q36" s="288"/>
      <c r="R36" s="288"/>
      <c r="S36" s="288"/>
      <c r="T36" s="357"/>
      <c r="U36" s="177">
        <v>2</v>
      </c>
      <c r="V36" s="177">
        <v>0</v>
      </c>
      <c r="W36" s="177">
        <v>1</v>
      </c>
      <c r="X36" s="177" t="s">
        <v>34</v>
      </c>
      <c r="Y36" s="176">
        <v>4</v>
      </c>
      <c r="Z36" s="177"/>
      <c r="AA36" s="177"/>
      <c r="AB36" s="177"/>
      <c r="AC36" s="177"/>
      <c r="AD36" s="176"/>
      <c r="AE36" s="177"/>
      <c r="AF36" s="177"/>
      <c r="AG36" s="177"/>
      <c r="AH36" s="177"/>
      <c r="AI36" s="176"/>
      <c r="AJ36" s="177"/>
      <c r="AK36" s="177"/>
      <c r="AL36" s="177"/>
      <c r="AM36" s="177"/>
      <c r="AN36" s="176"/>
      <c r="AO36" s="114" t="s">
        <v>127</v>
      </c>
      <c r="AP36" s="114" t="s">
        <v>126</v>
      </c>
    </row>
    <row r="37" spans="1:42" s="2" customFormat="1" ht="12.75">
      <c r="A37" s="123" t="s">
        <v>129</v>
      </c>
      <c r="B37" s="420" t="s">
        <v>203</v>
      </c>
      <c r="C37" s="358" t="s">
        <v>128</v>
      </c>
      <c r="D37" s="182">
        <f t="shared" si="8"/>
        <v>4</v>
      </c>
      <c r="E37" s="181">
        <f t="shared" si="9"/>
        <v>5</v>
      </c>
      <c r="F37" s="178"/>
      <c r="G37" s="177"/>
      <c r="H37" s="177"/>
      <c r="I37" s="177"/>
      <c r="J37" s="176"/>
      <c r="K37" s="177"/>
      <c r="L37" s="177"/>
      <c r="M37" s="177"/>
      <c r="N37" s="177"/>
      <c r="O37" s="176"/>
      <c r="P37" s="177"/>
      <c r="Q37" s="177"/>
      <c r="R37" s="177"/>
      <c r="S37" s="177"/>
      <c r="T37" s="176"/>
      <c r="U37" s="116">
        <v>2</v>
      </c>
      <c r="V37" s="102">
        <v>2</v>
      </c>
      <c r="W37" s="102">
        <v>0</v>
      </c>
      <c r="X37" s="102" t="s">
        <v>47</v>
      </c>
      <c r="Y37" s="115">
        <v>5</v>
      </c>
      <c r="Z37" s="177"/>
      <c r="AA37" s="177"/>
      <c r="AB37" s="177"/>
      <c r="AC37" s="177"/>
      <c r="AD37" s="176"/>
      <c r="AE37" s="177"/>
      <c r="AF37" s="177"/>
      <c r="AG37" s="177"/>
      <c r="AH37" s="177"/>
      <c r="AI37" s="176"/>
      <c r="AJ37" s="177"/>
      <c r="AK37" s="177"/>
      <c r="AL37" s="177"/>
      <c r="AM37" s="177"/>
      <c r="AN37" s="176"/>
      <c r="AO37" s="114" t="s">
        <v>127</v>
      </c>
      <c r="AP37" s="114" t="s">
        <v>126</v>
      </c>
    </row>
    <row r="38" spans="1:42" s="2" customFormat="1" ht="14.25" customHeight="1">
      <c r="A38" s="123" t="s">
        <v>125</v>
      </c>
      <c r="B38" s="420" t="s">
        <v>204</v>
      </c>
      <c r="C38" s="358" t="s">
        <v>124</v>
      </c>
      <c r="D38" s="182">
        <f t="shared" si="8"/>
        <v>4</v>
      </c>
      <c r="E38" s="181">
        <f t="shared" si="9"/>
        <v>5</v>
      </c>
      <c r="F38" s="163"/>
      <c r="G38" s="163"/>
      <c r="H38" s="163"/>
      <c r="I38" s="163"/>
      <c r="J38" s="349"/>
      <c r="K38" s="163"/>
      <c r="L38" s="163"/>
      <c r="M38" s="163"/>
      <c r="N38" s="163"/>
      <c r="O38" s="349"/>
      <c r="P38" s="163"/>
      <c r="Q38" s="163"/>
      <c r="R38" s="163"/>
      <c r="S38" s="163"/>
      <c r="T38" s="349"/>
      <c r="U38" s="288">
        <v>2</v>
      </c>
      <c r="V38" s="288">
        <v>0</v>
      </c>
      <c r="W38" s="288">
        <v>2</v>
      </c>
      <c r="X38" s="288" t="s">
        <v>47</v>
      </c>
      <c r="Y38" s="357">
        <v>5</v>
      </c>
      <c r="Z38" s="163"/>
      <c r="AA38" s="163"/>
      <c r="AB38" s="163"/>
      <c r="AC38" s="163"/>
      <c r="AD38" s="349"/>
      <c r="AE38" s="163"/>
      <c r="AF38" s="163"/>
      <c r="AG38" s="163"/>
      <c r="AH38" s="163"/>
      <c r="AI38" s="349"/>
      <c r="AJ38" s="163"/>
      <c r="AK38" s="163"/>
      <c r="AL38" s="163"/>
      <c r="AM38" s="163"/>
      <c r="AN38" s="349"/>
      <c r="AO38" s="114" t="s">
        <v>123</v>
      </c>
      <c r="AP38" s="352" t="s">
        <v>122</v>
      </c>
    </row>
    <row r="39" spans="1:42" s="2" customFormat="1" ht="12.75">
      <c r="A39" s="123" t="s">
        <v>121</v>
      </c>
      <c r="B39" s="421" t="s">
        <v>205</v>
      </c>
      <c r="C39" s="183" t="s">
        <v>120</v>
      </c>
      <c r="D39" s="182">
        <f t="shared" si="8"/>
        <v>2</v>
      </c>
      <c r="E39" s="181">
        <f t="shared" si="9"/>
        <v>3</v>
      </c>
      <c r="F39" s="186"/>
      <c r="G39" s="186"/>
      <c r="H39" s="102"/>
      <c r="I39" s="102"/>
      <c r="J39" s="115"/>
      <c r="K39" s="186"/>
      <c r="L39" s="186"/>
      <c r="M39" s="102"/>
      <c r="N39" s="102"/>
      <c r="O39" s="115"/>
      <c r="P39" s="356"/>
      <c r="Q39" s="356"/>
      <c r="R39" s="355"/>
      <c r="S39" s="354"/>
      <c r="T39" s="353"/>
      <c r="U39" s="102"/>
      <c r="V39" s="102"/>
      <c r="W39" s="102"/>
      <c r="X39" s="102"/>
      <c r="Y39" s="115"/>
      <c r="Z39" s="279">
        <v>2</v>
      </c>
      <c r="AA39" s="279">
        <v>0</v>
      </c>
      <c r="AB39" s="279">
        <v>0</v>
      </c>
      <c r="AC39" s="279" t="s">
        <v>47</v>
      </c>
      <c r="AD39" s="326">
        <v>3</v>
      </c>
      <c r="AE39" s="279"/>
      <c r="AF39" s="279"/>
      <c r="AG39" s="279"/>
      <c r="AH39" s="279"/>
      <c r="AI39" s="326"/>
      <c r="AJ39" s="102"/>
      <c r="AK39" s="102"/>
      <c r="AL39" s="102"/>
      <c r="AM39" s="102"/>
      <c r="AN39" s="115"/>
      <c r="AO39" s="114"/>
      <c r="AP39" s="114"/>
    </row>
    <row r="40" spans="1:42" s="2" customFormat="1" ht="12.75">
      <c r="A40" s="123" t="s">
        <v>119</v>
      </c>
      <c r="B40" s="422" t="s">
        <v>206</v>
      </c>
      <c r="C40" s="183" t="s">
        <v>118</v>
      </c>
      <c r="D40" s="182">
        <f t="shared" si="8"/>
        <v>2</v>
      </c>
      <c r="E40" s="181">
        <f t="shared" si="9"/>
        <v>3</v>
      </c>
      <c r="F40" s="186"/>
      <c r="G40" s="186"/>
      <c r="H40" s="102"/>
      <c r="I40" s="102"/>
      <c r="J40" s="115"/>
      <c r="K40" s="186"/>
      <c r="L40" s="186"/>
      <c r="M40" s="102"/>
      <c r="N40" s="102"/>
      <c r="O40" s="115"/>
      <c r="P40" s="356"/>
      <c r="Q40" s="356"/>
      <c r="R40" s="355"/>
      <c r="S40" s="354"/>
      <c r="T40" s="353"/>
      <c r="U40" s="177"/>
      <c r="V40" s="177"/>
      <c r="W40" s="177"/>
      <c r="X40" s="177"/>
      <c r="Y40" s="176"/>
      <c r="Z40" s="102"/>
      <c r="AA40" s="102"/>
      <c r="AB40" s="102"/>
      <c r="AC40" s="102"/>
      <c r="AD40" s="115"/>
      <c r="AE40" s="102">
        <v>2</v>
      </c>
      <c r="AF40" s="102">
        <v>0</v>
      </c>
      <c r="AG40" s="102">
        <v>0</v>
      </c>
      <c r="AH40" s="102" t="s">
        <v>47</v>
      </c>
      <c r="AI40" s="115">
        <v>3</v>
      </c>
      <c r="AJ40" s="102"/>
      <c r="AK40" s="102"/>
      <c r="AL40" s="102"/>
      <c r="AM40" s="102"/>
      <c r="AN40" s="115"/>
      <c r="AO40" s="114"/>
      <c r="AP40" s="211"/>
    </row>
    <row r="41" spans="1:42" s="2" customFormat="1" ht="12.75">
      <c r="A41" s="123" t="s">
        <v>117</v>
      </c>
      <c r="B41" s="416" t="s">
        <v>207</v>
      </c>
      <c r="C41" s="324" t="s">
        <v>116</v>
      </c>
      <c r="D41" s="188">
        <f t="shared" si="8"/>
        <v>2</v>
      </c>
      <c r="E41" s="187">
        <f t="shared" si="9"/>
        <v>3</v>
      </c>
      <c r="F41" s="102"/>
      <c r="G41" s="102"/>
      <c r="H41" s="102"/>
      <c r="I41" s="102"/>
      <c r="J41" s="115"/>
      <c r="K41" s="102">
        <v>2</v>
      </c>
      <c r="L41" s="102">
        <v>0</v>
      </c>
      <c r="M41" s="102">
        <v>0</v>
      </c>
      <c r="N41" s="102" t="s">
        <v>34</v>
      </c>
      <c r="O41" s="115">
        <v>3</v>
      </c>
      <c r="P41" s="102"/>
      <c r="Q41" s="102"/>
      <c r="R41" s="102"/>
      <c r="S41" s="102"/>
      <c r="T41" s="115"/>
      <c r="U41" s="102"/>
      <c r="V41" s="102"/>
      <c r="W41" s="102"/>
      <c r="X41" s="102"/>
      <c r="Y41" s="115"/>
      <c r="Z41" s="102"/>
      <c r="AA41" s="102"/>
      <c r="AB41" s="102"/>
      <c r="AC41" s="102"/>
      <c r="AD41" s="115"/>
      <c r="AE41" s="102"/>
      <c r="AF41" s="102"/>
      <c r="AG41" s="102"/>
      <c r="AH41" s="102"/>
      <c r="AI41" s="115"/>
      <c r="AJ41" s="102"/>
      <c r="AK41" s="102"/>
      <c r="AL41" s="102"/>
      <c r="AM41" s="102"/>
      <c r="AN41" s="115"/>
      <c r="AO41" s="114"/>
      <c r="AP41" s="352"/>
    </row>
    <row r="42" spans="1:42" s="2" customFormat="1" ht="13.5" thickBot="1">
      <c r="A42" s="351" t="s">
        <v>115</v>
      </c>
      <c r="B42" s="417" t="s">
        <v>208</v>
      </c>
      <c r="C42" s="350" t="s">
        <v>114</v>
      </c>
      <c r="D42" s="237">
        <f t="shared" si="8"/>
        <v>4</v>
      </c>
      <c r="E42" s="236">
        <f t="shared" si="9"/>
        <v>5</v>
      </c>
      <c r="F42" s="163"/>
      <c r="G42" s="163"/>
      <c r="H42" s="163"/>
      <c r="I42" s="163"/>
      <c r="J42" s="349"/>
      <c r="K42" s="163"/>
      <c r="L42" s="163"/>
      <c r="M42" s="163"/>
      <c r="N42" s="163"/>
      <c r="O42" s="349"/>
      <c r="P42" s="163"/>
      <c r="Q42" s="163"/>
      <c r="R42" s="163"/>
      <c r="S42" s="163"/>
      <c r="T42" s="349"/>
      <c r="U42" s="163"/>
      <c r="V42" s="163"/>
      <c r="W42" s="163"/>
      <c r="X42" s="163"/>
      <c r="Y42" s="349"/>
      <c r="Z42" s="163"/>
      <c r="AA42" s="163"/>
      <c r="AB42" s="163"/>
      <c r="AC42" s="163"/>
      <c r="AD42" s="349"/>
      <c r="AE42" s="163">
        <v>2</v>
      </c>
      <c r="AF42" s="163">
        <v>2</v>
      </c>
      <c r="AG42" s="163">
        <v>0</v>
      </c>
      <c r="AH42" s="163" t="s">
        <v>47</v>
      </c>
      <c r="AI42" s="349">
        <v>5</v>
      </c>
      <c r="AJ42" s="163"/>
      <c r="AK42" s="163"/>
      <c r="AL42" s="163"/>
      <c r="AM42" s="163"/>
      <c r="AN42" s="349"/>
      <c r="AO42" s="322"/>
      <c r="AP42" s="348"/>
    </row>
    <row r="43" spans="1:42" s="2" customFormat="1" ht="13.5" thickBot="1">
      <c r="A43" s="347" t="s">
        <v>113</v>
      </c>
      <c r="B43" s="455" t="s">
        <v>112</v>
      </c>
      <c r="C43" s="457"/>
      <c r="D43" s="346">
        <f aca="true" t="shared" si="10" ref="D43:AN43">SUM(D44:D53)</f>
        <v>31</v>
      </c>
      <c r="E43" s="345">
        <f t="shared" si="10"/>
        <v>38</v>
      </c>
      <c r="F43" s="344">
        <f t="shared" si="10"/>
        <v>4</v>
      </c>
      <c r="G43" s="343">
        <f t="shared" si="10"/>
        <v>1</v>
      </c>
      <c r="H43" s="343">
        <f t="shared" si="10"/>
        <v>0</v>
      </c>
      <c r="I43" s="343">
        <f t="shared" si="10"/>
        <v>0</v>
      </c>
      <c r="J43" s="343">
        <f t="shared" si="10"/>
        <v>7</v>
      </c>
      <c r="K43" s="344">
        <f t="shared" si="10"/>
        <v>0</v>
      </c>
      <c r="L43" s="343">
        <f t="shared" si="10"/>
        <v>0</v>
      </c>
      <c r="M43" s="343">
        <f t="shared" si="10"/>
        <v>0</v>
      </c>
      <c r="N43" s="343">
        <f t="shared" si="10"/>
        <v>0</v>
      </c>
      <c r="O43" s="343">
        <f t="shared" si="10"/>
        <v>0</v>
      </c>
      <c r="P43" s="344">
        <f t="shared" si="10"/>
        <v>2</v>
      </c>
      <c r="Q43" s="343">
        <f t="shared" si="10"/>
        <v>0</v>
      </c>
      <c r="R43" s="343">
        <f t="shared" si="10"/>
        <v>2</v>
      </c>
      <c r="S43" s="343">
        <f t="shared" si="10"/>
        <v>0</v>
      </c>
      <c r="T43" s="343">
        <f t="shared" si="10"/>
        <v>4</v>
      </c>
      <c r="U43" s="344">
        <f t="shared" si="10"/>
        <v>4</v>
      </c>
      <c r="V43" s="343">
        <f t="shared" si="10"/>
        <v>4</v>
      </c>
      <c r="W43" s="343">
        <f t="shared" si="10"/>
        <v>0</v>
      </c>
      <c r="X43" s="343">
        <f t="shared" si="10"/>
        <v>0</v>
      </c>
      <c r="Y43" s="343">
        <f t="shared" si="10"/>
        <v>10</v>
      </c>
      <c r="Z43" s="344">
        <f t="shared" si="10"/>
        <v>4</v>
      </c>
      <c r="AA43" s="343">
        <f t="shared" si="10"/>
        <v>3</v>
      </c>
      <c r="AB43" s="343">
        <f t="shared" si="10"/>
        <v>1</v>
      </c>
      <c r="AC43" s="343">
        <f t="shared" si="10"/>
        <v>0</v>
      </c>
      <c r="AD43" s="343">
        <f t="shared" si="10"/>
        <v>10</v>
      </c>
      <c r="AE43" s="344">
        <f t="shared" si="10"/>
        <v>4</v>
      </c>
      <c r="AF43" s="343">
        <f t="shared" si="10"/>
        <v>2</v>
      </c>
      <c r="AG43" s="343">
        <f t="shared" si="10"/>
        <v>0</v>
      </c>
      <c r="AH43" s="343">
        <f t="shared" si="10"/>
        <v>0</v>
      </c>
      <c r="AI43" s="343">
        <f t="shared" si="10"/>
        <v>7</v>
      </c>
      <c r="AJ43" s="344">
        <f t="shared" si="10"/>
        <v>0</v>
      </c>
      <c r="AK43" s="343">
        <f t="shared" si="10"/>
        <v>0</v>
      </c>
      <c r="AL43" s="343">
        <f t="shared" si="10"/>
        <v>0</v>
      </c>
      <c r="AM43" s="343">
        <f t="shared" si="10"/>
        <v>0</v>
      </c>
      <c r="AN43" s="342">
        <f t="shared" si="10"/>
        <v>0</v>
      </c>
      <c r="AO43" s="341"/>
      <c r="AP43" s="341"/>
    </row>
    <row r="44" spans="1:42" s="2" customFormat="1" ht="12.75">
      <c r="A44" s="340" t="s">
        <v>90</v>
      </c>
      <c r="B44" s="423" t="s">
        <v>209</v>
      </c>
      <c r="C44" s="339" t="s">
        <v>89</v>
      </c>
      <c r="D44" s="338">
        <f aca="true" t="shared" si="11" ref="D44:D53">F44+G44+H44+K44+L44+M44+P44+Q44+R44+U44+V44+W44+Z44+AA44+AB44+AE44+AF44+AG44+AJ44+AK44+AL44</f>
        <v>3</v>
      </c>
      <c r="E44" s="337">
        <f aca="true" t="shared" si="12" ref="E44:E53">J44+O44+T44+Y44+AD44+AI44+AN44</f>
        <v>4</v>
      </c>
      <c r="F44" s="335">
        <v>2</v>
      </c>
      <c r="G44" s="335">
        <v>1</v>
      </c>
      <c r="H44" s="335">
        <v>0</v>
      </c>
      <c r="I44" s="335" t="s">
        <v>34</v>
      </c>
      <c r="J44" s="334">
        <v>4</v>
      </c>
      <c r="K44" s="335"/>
      <c r="L44" s="335"/>
      <c r="M44" s="335"/>
      <c r="N44" s="335"/>
      <c r="O44" s="336"/>
      <c r="P44" s="335"/>
      <c r="Q44" s="335"/>
      <c r="R44" s="335"/>
      <c r="S44" s="335"/>
      <c r="T44" s="334"/>
      <c r="U44" s="335"/>
      <c r="V44" s="335"/>
      <c r="W44" s="335"/>
      <c r="X44" s="335"/>
      <c r="Y44" s="334"/>
      <c r="Z44" s="335"/>
      <c r="AA44" s="335"/>
      <c r="AB44" s="335"/>
      <c r="AC44" s="335"/>
      <c r="AD44" s="334"/>
      <c r="AE44" s="335"/>
      <c r="AF44" s="335"/>
      <c r="AG44" s="335"/>
      <c r="AH44" s="335"/>
      <c r="AI44" s="334"/>
      <c r="AJ44" s="335"/>
      <c r="AK44" s="335"/>
      <c r="AL44" s="335"/>
      <c r="AM44" s="335"/>
      <c r="AN44" s="334"/>
      <c r="AO44" s="333"/>
      <c r="AP44" s="332"/>
    </row>
    <row r="45" spans="1:42" s="2" customFormat="1" ht="12.75">
      <c r="A45" s="325" t="s">
        <v>111</v>
      </c>
      <c r="B45" s="414" t="s">
        <v>210</v>
      </c>
      <c r="C45" s="324" t="s">
        <v>110</v>
      </c>
      <c r="D45" s="188">
        <f t="shared" si="11"/>
        <v>2</v>
      </c>
      <c r="E45" s="187">
        <f t="shared" si="12"/>
        <v>3</v>
      </c>
      <c r="F45" s="102">
        <v>2</v>
      </c>
      <c r="G45" s="102">
        <v>0</v>
      </c>
      <c r="H45" s="102">
        <v>0</v>
      </c>
      <c r="I45" s="102" t="s">
        <v>47</v>
      </c>
      <c r="J45" s="115">
        <v>3</v>
      </c>
      <c r="K45" s="102"/>
      <c r="L45" s="102"/>
      <c r="M45" s="102"/>
      <c r="N45" s="102"/>
      <c r="O45" s="115"/>
      <c r="P45" s="102"/>
      <c r="Q45" s="102"/>
      <c r="R45" s="102"/>
      <c r="S45" s="102"/>
      <c r="T45" s="115"/>
      <c r="U45" s="177"/>
      <c r="V45" s="177"/>
      <c r="W45" s="177"/>
      <c r="X45" s="177"/>
      <c r="Y45" s="176"/>
      <c r="Z45" s="102"/>
      <c r="AA45" s="102"/>
      <c r="AB45" s="102"/>
      <c r="AC45" s="102"/>
      <c r="AD45" s="115"/>
      <c r="AE45" s="102"/>
      <c r="AF45" s="102"/>
      <c r="AG45" s="102"/>
      <c r="AH45" s="102"/>
      <c r="AI45" s="115"/>
      <c r="AJ45" s="102"/>
      <c r="AK45" s="102"/>
      <c r="AL45" s="102"/>
      <c r="AM45" s="102"/>
      <c r="AN45" s="115"/>
      <c r="AO45" s="114"/>
      <c r="AP45" s="113"/>
    </row>
    <row r="46" spans="1:42" s="2" customFormat="1" ht="12.75">
      <c r="A46" s="325" t="s">
        <v>109</v>
      </c>
      <c r="B46" s="414" t="s">
        <v>211</v>
      </c>
      <c r="C46" s="324" t="s">
        <v>108</v>
      </c>
      <c r="D46" s="188">
        <f t="shared" si="11"/>
        <v>4</v>
      </c>
      <c r="E46" s="187">
        <f t="shared" si="12"/>
        <v>5</v>
      </c>
      <c r="F46" s="102"/>
      <c r="G46" s="102"/>
      <c r="H46" s="102"/>
      <c r="I46" s="102"/>
      <c r="J46" s="115"/>
      <c r="K46" s="102"/>
      <c r="L46" s="102"/>
      <c r="M46" s="102"/>
      <c r="N46" s="102"/>
      <c r="O46" s="115"/>
      <c r="P46" s="102"/>
      <c r="Q46" s="102"/>
      <c r="R46" s="102"/>
      <c r="S46" s="102"/>
      <c r="T46" s="115"/>
      <c r="U46" s="102">
        <v>2</v>
      </c>
      <c r="V46" s="102">
        <v>2</v>
      </c>
      <c r="W46" s="102">
        <v>0</v>
      </c>
      <c r="X46" s="102" t="s">
        <v>47</v>
      </c>
      <c r="Y46" s="115">
        <v>5</v>
      </c>
      <c r="Z46" s="102"/>
      <c r="AA46" s="102"/>
      <c r="AB46" s="102"/>
      <c r="AC46" s="102"/>
      <c r="AD46" s="115"/>
      <c r="AE46" s="102"/>
      <c r="AF46" s="102"/>
      <c r="AG46" s="102"/>
      <c r="AH46" s="102"/>
      <c r="AI46" s="115"/>
      <c r="AJ46" s="102"/>
      <c r="AK46" s="102"/>
      <c r="AL46" s="102"/>
      <c r="AM46" s="102"/>
      <c r="AN46" s="115"/>
      <c r="AO46" s="211" t="s">
        <v>67</v>
      </c>
      <c r="AP46" s="240" t="s">
        <v>66</v>
      </c>
    </row>
    <row r="47" spans="1:42" s="2" customFormat="1" ht="12.75">
      <c r="A47" s="325" t="s">
        <v>107</v>
      </c>
      <c r="B47" s="414" t="s">
        <v>212</v>
      </c>
      <c r="C47" s="324" t="s">
        <v>106</v>
      </c>
      <c r="D47" s="188">
        <f t="shared" si="11"/>
        <v>4</v>
      </c>
      <c r="E47" s="187">
        <f t="shared" si="12"/>
        <v>5</v>
      </c>
      <c r="F47" s="186"/>
      <c r="G47" s="186"/>
      <c r="H47" s="102"/>
      <c r="I47" s="102"/>
      <c r="J47" s="115"/>
      <c r="K47" s="102"/>
      <c r="L47" s="102"/>
      <c r="M47" s="102"/>
      <c r="N47" s="102"/>
      <c r="O47" s="115"/>
      <c r="P47" s="102"/>
      <c r="Q47" s="102"/>
      <c r="R47" s="102"/>
      <c r="S47" s="102"/>
      <c r="T47" s="115"/>
      <c r="U47" s="102">
        <v>2</v>
      </c>
      <c r="V47" s="102">
        <v>2</v>
      </c>
      <c r="W47" s="102">
        <v>0</v>
      </c>
      <c r="X47" s="102" t="s">
        <v>47</v>
      </c>
      <c r="Y47" s="115">
        <v>5</v>
      </c>
      <c r="Z47" s="102"/>
      <c r="AA47" s="102"/>
      <c r="AB47" s="102"/>
      <c r="AC47" s="102"/>
      <c r="AD47" s="115"/>
      <c r="AE47" s="102"/>
      <c r="AF47" s="102"/>
      <c r="AG47" s="102"/>
      <c r="AH47" s="102"/>
      <c r="AI47" s="115"/>
      <c r="AJ47" s="102"/>
      <c r="AK47" s="102"/>
      <c r="AL47" s="102"/>
      <c r="AM47" s="102"/>
      <c r="AN47" s="115"/>
      <c r="AO47" s="114" t="s">
        <v>105</v>
      </c>
      <c r="AP47" s="114" t="s">
        <v>104</v>
      </c>
    </row>
    <row r="48" spans="1:42" s="2" customFormat="1" ht="12.75">
      <c r="A48" s="325" t="s">
        <v>103</v>
      </c>
      <c r="B48" s="414" t="s">
        <v>213</v>
      </c>
      <c r="C48" s="331" t="s">
        <v>102</v>
      </c>
      <c r="D48" s="237">
        <f t="shared" si="11"/>
        <v>2</v>
      </c>
      <c r="E48" s="236">
        <f t="shared" si="12"/>
        <v>3</v>
      </c>
      <c r="F48" s="330"/>
      <c r="G48" s="330"/>
      <c r="H48" s="103"/>
      <c r="I48" s="103"/>
      <c r="J48" s="101"/>
      <c r="K48" s="103"/>
      <c r="L48" s="103"/>
      <c r="M48" s="103"/>
      <c r="N48" s="103"/>
      <c r="O48" s="101"/>
      <c r="P48" s="103"/>
      <c r="Q48" s="103"/>
      <c r="R48" s="103"/>
      <c r="S48" s="103"/>
      <c r="T48" s="101"/>
      <c r="U48" s="103"/>
      <c r="V48" s="103"/>
      <c r="W48" s="103"/>
      <c r="X48" s="103"/>
      <c r="Y48" s="329"/>
      <c r="Z48" s="104">
        <v>1</v>
      </c>
      <c r="AA48" s="103">
        <v>0</v>
      </c>
      <c r="AB48" s="103">
        <v>1</v>
      </c>
      <c r="AC48" s="103" t="s">
        <v>34</v>
      </c>
      <c r="AD48" s="101">
        <v>3</v>
      </c>
      <c r="AE48" s="103"/>
      <c r="AF48" s="103"/>
      <c r="AG48" s="103"/>
      <c r="AH48" s="103"/>
      <c r="AI48" s="101"/>
      <c r="AJ48" s="103"/>
      <c r="AK48" s="103"/>
      <c r="AL48" s="103"/>
      <c r="AM48" s="103"/>
      <c r="AN48" s="101"/>
      <c r="AO48" s="100"/>
      <c r="AP48" s="100"/>
    </row>
    <row r="49" spans="1:42" s="2" customFormat="1" ht="12.75">
      <c r="A49" s="325" t="s">
        <v>101</v>
      </c>
      <c r="B49" s="414" t="s">
        <v>214</v>
      </c>
      <c r="C49" s="183" t="s">
        <v>229</v>
      </c>
      <c r="D49" s="188">
        <f t="shared" si="11"/>
        <v>4</v>
      </c>
      <c r="E49" s="187">
        <f t="shared" si="12"/>
        <v>4</v>
      </c>
      <c r="F49" s="186"/>
      <c r="G49" s="186"/>
      <c r="H49" s="102"/>
      <c r="I49" s="102"/>
      <c r="J49" s="115"/>
      <c r="K49" s="102"/>
      <c r="L49" s="102"/>
      <c r="M49" s="102"/>
      <c r="N49" s="102"/>
      <c r="O49" s="115"/>
      <c r="P49" s="102">
        <v>2</v>
      </c>
      <c r="Q49" s="102">
        <v>0</v>
      </c>
      <c r="R49" s="102">
        <v>2</v>
      </c>
      <c r="S49" s="102" t="s">
        <v>34</v>
      </c>
      <c r="T49" s="115">
        <v>4</v>
      </c>
      <c r="U49" s="102"/>
      <c r="V49" s="102"/>
      <c r="W49" s="102"/>
      <c r="X49" s="102"/>
      <c r="Y49" s="115"/>
      <c r="Z49" s="102"/>
      <c r="AA49" s="102"/>
      <c r="AB49" s="102"/>
      <c r="AC49" s="102"/>
      <c r="AD49" s="115"/>
      <c r="AE49" s="102"/>
      <c r="AF49" s="102"/>
      <c r="AG49" s="102"/>
      <c r="AH49" s="102"/>
      <c r="AI49" s="115"/>
      <c r="AJ49" s="102"/>
      <c r="AK49" s="102"/>
      <c r="AL49" s="102"/>
      <c r="AM49" s="102"/>
      <c r="AN49" s="115"/>
      <c r="AO49" s="114" t="s">
        <v>26</v>
      </c>
      <c r="AP49" s="114" t="s">
        <v>100</v>
      </c>
    </row>
    <row r="50" spans="1:42" s="2" customFormat="1" ht="12.75">
      <c r="A50" s="325" t="s">
        <v>99</v>
      </c>
      <c r="B50" s="414" t="s">
        <v>228</v>
      </c>
      <c r="C50" s="328" t="s">
        <v>98</v>
      </c>
      <c r="D50" s="327">
        <f t="shared" si="11"/>
        <v>3</v>
      </c>
      <c r="E50" s="181">
        <f t="shared" si="12"/>
        <v>4</v>
      </c>
      <c r="F50" s="186"/>
      <c r="G50" s="186"/>
      <c r="H50" s="102"/>
      <c r="I50" s="102"/>
      <c r="J50" s="115"/>
      <c r="K50" s="102"/>
      <c r="L50" s="102"/>
      <c r="M50" s="102"/>
      <c r="N50" s="102"/>
      <c r="O50" s="115"/>
      <c r="P50" s="102"/>
      <c r="Q50" s="102"/>
      <c r="R50" s="102"/>
      <c r="S50" s="102"/>
      <c r="T50" s="115"/>
      <c r="U50" s="102"/>
      <c r="V50" s="102"/>
      <c r="W50" s="102"/>
      <c r="X50" s="102"/>
      <c r="Y50" s="115"/>
      <c r="Z50" s="102"/>
      <c r="AA50" s="102"/>
      <c r="AB50" s="102"/>
      <c r="AC50" s="102"/>
      <c r="AD50" s="115"/>
      <c r="AE50" s="102">
        <v>2</v>
      </c>
      <c r="AF50" s="102">
        <v>1</v>
      </c>
      <c r="AG50" s="102">
        <v>0</v>
      </c>
      <c r="AH50" s="102" t="s">
        <v>47</v>
      </c>
      <c r="AI50" s="115">
        <v>4</v>
      </c>
      <c r="AJ50" s="102"/>
      <c r="AK50" s="102"/>
      <c r="AL50" s="102"/>
      <c r="AM50" s="102"/>
      <c r="AN50" s="115"/>
      <c r="AO50" s="175" t="s">
        <v>67</v>
      </c>
      <c r="AP50" s="240" t="s">
        <v>66</v>
      </c>
    </row>
    <row r="51" spans="1:42" s="2" customFormat="1" ht="12.75">
      <c r="A51" s="325" t="s">
        <v>97</v>
      </c>
      <c r="B51" s="414" t="s">
        <v>215</v>
      </c>
      <c r="C51" s="324" t="s">
        <v>96</v>
      </c>
      <c r="D51" s="188">
        <f t="shared" si="11"/>
        <v>3</v>
      </c>
      <c r="E51" s="187">
        <f t="shared" si="12"/>
        <v>3</v>
      </c>
      <c r="F51" s="102"/>
      <c r="G51" s="102"/>
      <c r="H51" s="102"/>
      <c r="I51" s="102"/>
      <c r="J51" s="115"/>
      <c r="K51" s="102"/>
      <c r="L51" s="102"/>
      <c r="M51" s="102"/>
      <c r="N51" s="102"/>
      <c r="O51" s="115"/>
      <c r="P51" s="102"/>
      <c r="Q51" s="102"/>
      <c r="R51" s="102"/>
      <c r="S51" s="102"/>
      <c r="T51" s="115"/>
      <c r="U51" s="102"/>
      <c r="V51" s="102"/>
      <c r="W51" s="102"/>
      <c r="X51" s="102"/>
      <c r="Y51" s="115"/>
      <c r="Z51" s="279">
        <v>2</v>
      </c>
      <c r="AA51" s="279">
        <v>1</v>
      </c>
      <c r="AB51" s="279">
        <v>0</v>
      </c>
      <c r="AC51" s="279" t="s">
        <v>34</v>
      </c>
      <c r="AD51" s="326">
        <v>3</v>
      </c>
      <c r="AE51" s="102"/>
      <c r="AF51" s="102"/>
      <c r="AG51" s="102"/>
      <c r="AH51" s="102"/>
      <c r="AI51" s="115"/>
      <c r="AJ51" s="102"/>
      <c r="AK51" s="102"/>
      <c r="AL51" s="102"/>
      <c r="AM51" s="102"/>
      <c r="AN51" s="115"/>
      <c r="AO51" s="211" t="s">
        <v>90</v>
      </c>
      <c r="AP51" s="240" t="s">
        <v>95</v>
      </c>
    </row>
    <row r="52" spans="1:44" s="2" customFormat="1" ht="12.75">
      <c r="A52" s="325" t="s">
        <v>94</v>
      </c>
      <c r="B52" s="414" t="s">
        <v>216</v>
      </c>
      <c r="C52" s="183" t="s">
        <v>93</v>
      </c>
      <c r="D52" s="188">
        <f t="shared" si="11"/>
        <v>3</v>
      </c>
      <c r="E52" s="187">
        <f t="shared" si="12"/>
        <v>4</v>
      </c>
      <c r="F52" s="102"/>
      <c r="G52" s="102"/>
      <c r="H52" s="102"/>
      <c r="I52" s="102"/>
      <c r="J52" s="115"/>
      <c r="K52" s="102"/>
      <c r="L52" s="102"/>
      <c r="M52" s="102"/>
      <c r="N52" s="102"/>
      <c r="O52" s="115"/>
      <c r="P52" s="102"/>
      <c r="Q52" s="102"/>
      <c r="R52" s="102"/>
      <c r="S52" s="102"/>
      <c r="T52" s="115"/>
      <c r="U52" s="102"/>
      <c r="V52" s="102"/>
      <c r="W52" s="102"/>
      <c r="X52" s="102"/>
      <c r="Y52" s="115"/>
      <c r="Z52" s="279">
        <v>1</v>
      </c>
      <c r="AA52" s="279">
        <v>2</v>
      </c>
      <c r="AB52" s="102">
        <v>0</v>
      </c>
      <c r="AC52" s="102" t="s">
        <v>47</v>
      </c>
      <c r="AD52" s="115">
        <v>4</v>
      </c>
      <c r="AE52" s="102"/>
      <c r="AF52" s="102"/>
      <c r="AG52" s="102"/>
      <c r="AH52" s="102"/>
      <c r="AI52" s="115"/>
      <c r="AJ52" s="102"/>
      <c r="AK52" s="102"/>
      <c r="AL52" s="102"/>
      <c r="AM52" s="102"/>
      <c r="AN52" s="115"/>
      <c r="AO52" s="114" t="s">
        <v>67</v>
      </c>
      <c r="AP52" s="240" t="s">
        <v>66</v>
      </c>
      <c r="AR52" s="220"/>
    </row>
    <row r="53" spans="1:42" s="2" customFormat="1" ht="13.5" thickBot="1">
      <c r="A53" s="325" t="s">
        <v>92</v>
      </c>
      <c r="B53" s="414" t="s">
        <v>217</v>
      </c>
      <c r="C53" s="324" t="s">
        <v>91</v>
      </c>
      <c r="D53" s="188">
        <f t="shared" si="11"/>
        <v>3</v>
      </c>
      <c r="E53" s="187">
        <f t="shared" si="12"/>
        <v>3</v>
      </c>
      <c r="F53" s="102"/>
      <c r="G53" s="102"/>
      <c r="H53" s="102"/>
      <c r="I53" s="102"/>
      <c r="J53" s="115"/>
      <c r="K53" s="102"/>
      <c r="L53" s="102"/>
      <c r="M53" s="102"/>
      <c r="N53" s="102"/>
      <c r="O53" s="115"/>
      <c r="P53" s="102"/>
      <c r="Q53" s="102"/>
      <c r="R53" s="102"/>
      <c r="S53" s="102"/>
      <c r="T53" s="115"/>
      <c r="U53" s="102"/>
      <c r="V53" s="102"/>
      <c r="W53" s="102"/>
      <c r="X53" s="102"/>
      <c r="Y53" s="115"/>
      <c r="Z53" s="102"/>
      <c r="AA53" s="102"/>
      <c r="AB53" s="102"/>
      <c r="AC53" s="102"/>
      <c r="AD53" s="115"/>
      <c r="AE53" s="102">
        <v>2</v>
      </c>
      <c r="AF53" s="102">
        <v>1</v>
      </c>
      <c r="AG53" s="102">
        <v>0</v>
      </c>
      <c r="AH53" s="102" t="s">
        <v>34</v>
      </c>
      <c r="AI53" s="115">
        <v>3</v>
      </c>
      <c r="AJ53" s="102"/>
      <c r="AK53" s="102"/>
      <c r="AL53" s="102"/>
      <c r="AM53" s="102"/>
      <c r="AN53" s="323"/>
      <c r="AO53" s="322" t="s">
        <v>90</v>
      </c>
      <c r="AP53" s="321" t="s">
        <v>89</v>
      </c>
    </row>
    <row r="54" spans="1:42" s="2" customFormat="1" ht="18" customHeight="1" thickBot="1">
      <c r="A54" s="320" t="s">
        <v>88</v>
      </c>
      <c r="B54" s="441" t="s">
        <v>87</v>
      </c>
      <c r="C54" s="441"/>
      <c r="D54" s="319">
        <f>D55+D62+D73+D78</f>
        <v>42</v>
      </c>
      <c r="E54" s="319">
        <f>E55+E62+E73+E78</f>
        <v>65</v>
      </c>
      <c r="F54" s="317">
        <f>F55+F62+F73+F78</f>
        <v>0</v>
      </c>
      <c r="G54" s="316">
        <f>G55+G62+G73+G78</f>
        <v>0</v>
      </c>
      <c r="H54" s="316">
        <f>H55+H62+H73+H78</f>
        <v>0</v>
      </c>
      <c r="I54" s="316"/>
      <c r="J54" s="318">
        <f>J55+J62+J73+J78</f>
        <v>0</v>
      </c>
      <c r="K54" s="317">
        <f>K55+K62+K73+K78</f>
        <v>0</v>
      </c>
      <c r="L54" s="316">
        <f>L55+L62+L73+L78</f>
        <v>0</v>
      </c>
      <c r="M54" s="316">
        <f>M55+M62+M73+M78</f>
        <v>0</v>
      </c>
      <c r="N54" s="316"/>
      <c r="O54" s="318">
        <f>O55+O62+O73+O78</f>
        <v>0</v>
      </c>
      <c r="P54" s="317">
        <f>P55+P62+P73+P78</f>
        <v>0</v>
      </c>
      <c r="Q54" s="316">
        <f>Q55+Q62+Q73+Q78</f>
        <v>0</v>
      </c>
      <c r="R54" s="316">
        <f>R55+R62+R73+R78</f>
        <v>0</v>
      </c>
      <c r="S54" s="316"/>
      <c r="T54" s="318">
        <f>T55+T62+T73+T78</f>
        <v>0</v>
      </c>
      <c r="U54" s="317">
        <f>U55+U62+U73+U78</f>
        <v>0</v>
      </c>
      <c r="V54" s="316">
        <f>V55+V62+V73+V78</f>
        <v>0</v>
      </c>
      <c r="W54" s="316">
        <f>W55+W62+W73+W78</f>
        <v>0</v>
      </c>
      <c r="X54" s="316"/>
      <c r="Y54" s="318">
        <f>Y55+Y62+Y73+Y78</f>
        <v>0</v>
      </c>
      <c r="Z54" s="317">
        <f>Z55+Z62+Z73+Z78</f>
        <v>6</v>
      </c>
      <c r="AA54" s="316">
        <f>AA55+AA62+AA73+AA78</f>
        <v>2</v>
      </c>
      <c r="AB54" s="316">
        <f>AB55+AB62+AB73+AB78</f>
        <v>0</v>
      </c>
      <c r="AC54" s="316"/>
      <c r="AD54" s="318">
        <f>AD55+AD62+AD73+AD78</f>
        <v>9</v>
      </c>
      <c r="AE54" s="317">
        <f>AE55+AE62+AE73+AE78</f>
        <v>4</v>
      </c>
      <c r="AF54" s="316">
        <f>AF55+AF62+AF73+AF78</f>
        <v>2</v>
      </c>
      <c r="AG54" s="316">
        <f>AG55+AG62+AG73+AG78</f>
        <v>0</v>
      </c>
      <c r="AH54" s="316"/>
      <c r="AI54" s="318">
        <f>AI55+AI62+AI73+AI78</f>
        <v>8</v>
      </c>
      <c r="AJ54" s="317">
        <f>AJ55+AJ62+AJ73+AJ78</f>
        <v>6</v>
      </c>
      <c r="AK54" s="316">
        <f>AK55+AK62+AK73+AK78</f>
        <v>0</v>
      </c>
      <c r="AL54" s="316">
        <f>AL55+AL62+AL73+AL78</f>
        <v>6</v>
      </c>
      <c r="AM54" s="316"/>
      <c r="AN54" s="315">
        <f>AN55+AN62+AN73+AN78</f>
        <v>28</v>
      </c>
      <c r="AO54" s="91"/>
      <c r="AP54" s="314"/>
    </row>
    <row r="55" spans="1:42" s="2" customFormat="1" ht="13.5" thickBot="1">
      <c r="A55" s="313" t="s">
        <v>86</v>
      </c>
      <c r="B55" s="453" t="s">
        <v>85</v>
      </c>
      <c r="C55" s="454"/>
      <c r="D55" s="312">
        <f>D56</f>
        <v>16</v>
      </c>
      <c r="E55" s="312">
        <f>E56</f>
        <v>20</v>
      </c>
      <c r="F55" s="311">
        <f>F56</f>
        <v>0</v>
      </c>
      <c r="G55" s="310">
        <f>G56</f>
        <v>0</v>
      </c>
      <c r="H55" s="310">
        <f>H56</f>
        <v>0</v>
      </c>
      <c r="I55" s="310"/>
      <c r="J55" s="309">
        <f>J56</f>
        <v>0</v>
      </c>
      <c r="K55" s="311">
        <f>K56</f>
        <v>0</v>
      </c>
      <c r="L55" s="310">
        <f>L56</f>
        <v>0</v>
      </c>
      <c r="M55" s="310">
        <f>M56</f>
        <v>0</v>
      </c>
      <c r="N55" s="310"/>
      <c r="O55" s="309">
        <f>O56</f>
        <v>0</v>
      </c>
      <c r="P55" s="311">
        <f>P56</f>
        <v>0</v>
      </c>
      <c r="Q55" s="310">
        <f>Q56</f>
        <v>0</v>
      </c>
      <c r="R55" s="310">
        <f>R56</f>
        <v>0</v>
      </c>
      <c r="S55" s="310"/>
      <c r="T55" s="309">
        <f>T56</f>
        <v>0</v>
      </c>
      <c r="U55" s="311">
        <f>U56</f>
        <v>0</v>
      </c>
      <c r="V55" s="310">
        <f>V56</f>
        <v>0</v>
      </c>
      <c r="W55" s="310">
        <f>W56</f>
        <v>0</v>
      </c>
      <c r="X55" s="310"/>
      <c r="Y55" s="309">
        <f>Y56</f>
        <v>0</v>
      </c>
      <c r="Z55" s="311">
        <f>Z56</f>
        <v>0</v>
      </c>
      <c r="AA55" s="310">
        <f>AA56</f>
        <v>0</v>
      </c>
      <c r="AB55" s="310">
        <f>AB56</f>
        <v>0</v>
      </c>
      <c r="AC55" s="310"/>
      <c r="AD55" s="309">
        <f>AD56</f>
        <v>0</v>
      </c>
      <c r="AE55" s="311">
        <f>AE56</f>
        <v>0</v>
      </c>
      <c r="AF55" s="310">
        <f>AF56</f>
        <v>0</v>
      </c>
      <c r="AG55" s="310">
        <f>AG56</f>
        <v>0</v>
      </c>
      <c r="AH55" s="310"/>
      <c r="AI55" s="309">
        <f>AI56</f>
        <v>0</v>
      </c>
      <c r="AJ55" s="311">
        <f>AJ56</f>
        <v>0</v>
      </c>
      <c r="AK55" s="310">
        <f>AK56</f>
        <v>0</v>
      </c>
      <c r="AL55" s="310">
        <f>AL56</f>
        <v>0</v>
      </c>
      <c r="AM55" s="310"/>
      <c r="AN55" s="309">
        <f>AN56</f>
        <v>0</v>
      </c>
      <c r="AO55" s="308"/>
      <c r="AP55" s="307"/>
    </row>
    <row r="56" spans="1:42" s="2" customFormat="1" ht="13.5" thickBot="1">
      <c r="A56" s="306"/>
      <c r="B56" s="305"/>
      <c r="C56" s="304" t="s">
        <v>84</v>
      </c>
      <c r="D56" s="303">
        <f>SUM(D57:D61)</f>
        <v>16</v>
      </c>
      <c r="E56" s="302">
        <f>SUM(E57:E61)</f>
        <v>20</v>
      </c>
      <c r="F56" s="301"/>
      <c r="G56" s="300"/>
      <c r="H56" s="297"/>
      <c r="I56" s="297"/>
      <c r="J56" s="296"/>
      <c r="K56" s="299"/>
      <c r="L56" s="297"/>
      <c r="M56" s="297"/>
      <c r="N56" s="297"/>
      <c r="O56" s="296"/>
      <c r="P56" s="298"/>
      <c r="Q56" s="297"/>
      <c r="R56" s="297"/>
      <c r="S56" s="297"/>
      <c r="T56" s="296"/>
      <c r="U56" s="298"/>
      <c r="V56" s="297"/>
      <c r="W56" s="297"/>
      <c r="X56" s="297"/>
      <c r="Y56" s="296"/>
      <c r="Z56" s="298"/>
      <c r="AA56" s="297"/>
      <c r="AB56" s="297"/>
      <c r="AC56" s="297"/>
      <c r="AD56" s="296"/>
      <c r="AE56" s="298"/>
      <c r="AF56" s="297"/>
      <c r="AG56" s="297"/>
      <c r="AH56" s="297"/>
      <c r="AI56" s="296"/>
      <c r="AJ56" s="298"/>
      <c r="AK56" s="297"/>
      <c r="AL56" s="297"/>
      <c r="AM56" s="297"/>
      <c r="AN56" s="296"/>
      <c r="AO56" s="251"/>
      <c r="AP56" s="295"/>
    </row>
    <row r="57" spans="1:42" s="2" customFormat="1" ht="12.75">
      <c r="A57" s="294" t="s">
        <v>83</v>
      </c>
      <c r="B57" s="414" t="s">
        <v>220</v>
      </c>
      <c r="C57" s="293" t="s">
        <v>82</v>
      </c>
      <c r="D57" s="182">
        <f aca="true" t="shared" si="13" ref="D57:D62">F57+G57+H57+K57+L57+M57+P57+Q57+R57+U57+V57+W57+Z57+AA57+AB57+AE57+AF57+AG57+AJ57+AK57+AL57</f>
        <v>2</v>
      </c>
      <c r="E57" s="181">
        <f aca="true" t="shared" si="14" ref="E57:E62">J57+O57+T57+Y57+AD57+AI57+AN57</f>
        <v>3</v>
      </c>
      <c r="F57" s="292"/>
      <c r="G57" s="291"/>
      <c r="H57" s="287"/>
      <c r="I57" s="287"/>
      <c r="J57" s="286"/>
      <c r="K57" s="290"/>
      <c r="L57" s="287"/>
      <c r="M57" s="287"/>
      <c r="N57" s="287"/>
      <c r="O57" s="289"/>
      <c r="P57" s="288"/>
      <c r="Q57" s="287"/>
      <c r="R57" s="287"/>
      <c r="S57" s="287"/>
      <c r="T57" s="289"/>
      <c r="U57" s="288"/>
      <c r="V57" s="287"/>
      <c r="W57" s="287"/>
      <c r="X57" s="287"/>
      <c r="Y57" s="289"/>
      <c r="Z57" s="288">
        <v>2</v>
      </c>
      <c r="AA57" s="287">
        <v>0</v>
      </c>
      <c r="AB57" s="287">
        <v>0</v>
      </c>
      <c r="AC57" s="287" t="s">
        <v>34</v>
      </c>
      <c r="AD57" s="289">
        <v>3</v>
      </c>
      <c r="AE57" s="288"/>
      <c r="AF57" s="287"/>
      <c r="AG57" s="287"/>
      <c r="AH57" s="287"/>
      <c r="AI57" s="289"/>
      <c r="AJ57" s="288"/>
      <c r="AK57" s="287"/>
      <c r="AL57" s="287"/>
      <c r="AM57" s="287"/>
      <c r="AN57" s="286"/>
      <c r="AO57" s="241"/>
      <c r="AP57" s="241"/>
    </row>
    <row r="58" spans="1:42" s="2" customFormat="1" ht="12.75">
      <c r="A58" s="184" t="s">
        <v>81</v>
      </c>
      <c r="B58" s="414" t="s">
        <v>221</v>
      </c>
      <c r="C58" s="285" t="s">
        <v>80</v>
      </c>
      <c r="D58" s="188">
        <f t="shared" si="13"/>
        <v>4</v>
      </c>
      <c r="E58" s="187">
        <f t="shared" si="14"/>
        <v>4</v>
      </c>
      <c r="F58" s="283"/>
      <c r="G58" s="282"/>
      <c r="H58" s="278"/>
      <c r="I58" s="278"/>
      <c r="J58" s="277"/>
      <c r="K58" s="281"/>
      <c r="L58" s="278"/>
      <c r="M58" s="278"/>
      <c r="N58" s="278"/>
      <c r="O58" s="280"/>
      <c r="P58" s="279"/>
      <c r="Q58" s="278"/>
      <c r="R58" s="278"/>
      <c r="S58" s="278"/>
      <c r="T58" s="280"/>
      <c r="U58" s="279"/>
      <c r="V58" s="278"/>
      <c r="W58" s="278"/>
      <c r="X58" s="278"/>
      <c r="Y58" s="280"/>
      <c r="Z58" s="279">
        <v>2</v>
      </c>
      <c r="AA58" s="278">
        <v>0</v>
      </c>
      <c r="AB58" s="278">
        <v>2</v>
      </c>
      <c r="AC58" s="278" t="s">
        <v>47</v>
      </c>
      <c r="AD58" s="280">
        <v>4</v>
      </c>
      <c r="AE58" s="279"/>
      <c r="AF58" s="278"/>
      <c r="AG58" s="278"/>
      <c r="AH58" s="278"/>
      <c r="AI58" s="280"/>
      <c r="AJ58" s="279"/>
      <c r="AK58" s="278"/>
      <c r="AL58" s="278"/>
      <c r="AM58" s="278"/>
      <c r="AN58" s="277"/>
      <c r="AO58" s="211"/>
      <c r="AP58" s="211"/>
    </row>
    <row r="59" spans="1:42" s="2" customFormat="1" ht="12.75">
      <c r="A59" s="184" t="s">
        <v>79</v>
      </c>
      <c r="B59" s="414" t="s">
        <v>222</v>
      </c>
      <c r="C59" s="183" t="s">
        <v>78</v>
      </c>
      <c r="D59" s="188">
        <f t="shared" si="13"/>
        <v>4</v>
      </c>
      <c r="E59" s="187">
        <f t="shared" si="14"/>
        <v>4</v>
      </c>
      <c r="F59" s="283"/>
      <c r="G59" s="282"/>
      <c r="H59" s="278"/>
      <c r="I59" s="278"/>
      <c r="J59" s="277"/>
      <c r="K59" s="281"/>
      <c r="L59" s="278"/>
      <c r="M59" s="278"/>
      <c r="N59" s="278"/>
      <c r="O59" s="280"/>
      <c r="P59" s="279"/>
      <c r="Q59" s="278"/>
      <c r="R59" s="278"/>
      <c r="S59" s="278"/>
      <c r="T59" s="280"/>
      <c r="U59" s="279">
        <v>2</v>
      </c>
      <c r="V59" s="278">
        <v>0</v>
      </c>
      <c r="W59" s="278">
        <v>2</v>
      </c>
      <c r="X59" s="278" t="s">
        <v>34</v>
      </c>
      <c r="Y59" s="280">
        <v>4</v>
      </c>
      <c r="Z59" s="279"/>
      <c r="AA59" s="278"/>
      <c r="AB59" s="278"/>
      <c r="AC59" s="278"/>
      <c r="AD59" s="280"/>
      <c r="AE59" s="279"/>
      <c r="AF59" s="278"/>
      <c r="AG59" s="278"/>
      <c r="AH59" s="278"/>
      <c r="AI59" s="280"/>
      <c r="AJ59" s="279"/>
      <c r="AK59" s="278"/>
      <c r="AL59" s="278"/>
      <c r="AM59" s="278"/>
      <c r="AN59" s="277"/>
      <c r="AO59" s="211"/>
      <c r="AP59" s="211"/>
    </row>
    <row r="60" spans="1:42" s="2" customFormat="1" ht="12.75">
      <c r="A60" s="184" t="s">
        <v>77</v>
      </c>
      <c r="B60" s="414" t="s">
        <v>223</v>
      </c>
      <c r="C60" s="284" t="s">
        <v>76</v>
      </c>
      <c r="D60" s="188">
        <f t="shared" si="13"/>
        <v>3</v>
      </c>
      <c r="E60" s="187">
        <f t="shared" si="14"/>
        <v>4</v>
      </c>
      <c r="F60" s="283"/>
      <c r="G60" s="282"/>
      <c r="H60" s="278"/>
      <c r="I60" s="278"/>
      <c r="J60" s="277"/>
      <c r="K60" s="281"/>
      <c r="L60" s="278"/>
      <c r="M60" s="278"/>
      <c r="N60" s="278"/>
      <c r="O60" s="280"/>
      <c r="P60" s="279"/>
      <c r="Q60" s="278"/>
      <c r="R60" s="278"/>
      <c r="S60" s="278"/>
      <c r="T60" s="280"/>
      <c r="U60" s="279"/>
      <c r="V60" s="278"/>
      <c r="W60" s="278"/>
      <c r="X60" s="278"/>
      <c r="Y60" s="280"/>
      <c r="Z60" s="279"/>
      <c r="AA60" s="278"/>
      <c r="AB60" s="278"/>
      <c r="AC60" s="278"/>
      <c r="AD60" s="280"/>
      <c r="AE60" s="279">
        <v>2</v>
      </c>
      <c r="AF60" s="278">
        <v>1</v>
      </c>
      <c r="AG60" s="278">
        <v>0</v>
      </c>
      <c r="AH60" s="278" t="s">
        <v>47</v>
      </c>
      <c r="AI60" s="280">
        <v>4</v>
      </c>
      <c r="AJ60" s="279"/>
      <c r="AK60" s="278"/>
      <c r="AL60" s="278"/>
      <c r="AM60" s="278"/>
      <c r="AN60" s="277"/>
      <c r="AO60" s="211"/>
      <c r="AP60" s="211"/>
    </row>
    <row r="61" spans="1:42" s="2" customFormat="1" ht="13.5" thickBot="1">
      <c r="A61" s="174" t="s">
        <v>75</v>
      </c>
      <c r="B61" s="414" t="s">
        <v>224</v>
      </c>
      <c r="C61" s="276" t="s">
        <v>74</v>
      </c>
      <c r="D61" s="237">
        <f t="shared" si="13"/>
        <v>3</v>
      </c>
      <c r="E61" s="236">
        <f t="shared" si="14"/>
        <v>5</v>
      </c>
      <c r="F61" s="275"/>
      <c r="G61" s="274"/>
      <c r="H61" s="270"/>
      <c r="I61" s="270"/>
      <c r="J61" s="269"/>
      <c r="K61" s="273"/>
      <c r="L61" s="270"/>
      <c r="M61" s="270"/>
      <c r="N61" s="270"/>
      <c r="O61" s="272"/>
      <c r="P61" s="271"/>
      <c r="Q61" s="270"/>
      <c r="R61" s="270"/>
      <c r="S61" s="270"/>
      <c r="T61" s="272"/>
      <c r="U61" s="273"/>
      <c r="V61" s="270"/>
      <c r="W61" s="270"/>
      <c r="X61" s="270"/>
      <c r="Y61" s="272"/>
      <c r="Z61" s="271"/>
      <c r="AA61" s="270"/>
      <c r="AB61" s="270"/>
      <c r="AC61" s="270"/>
      <c r="AD61" s="272"/>
      <c r="AE61" s="271">
        <v>2</v>
      </c>
      <c r="AF61" s="270">
        <v>0</v>
      </c>
      <c r="AG61" s="270">
        <v>1</v>
      </c>
      <c r="AH61" s="270" t="s">
        <v>34</v>
      </c>
      <c r="AI61" s="272">
        <v>5</v>
      </c>
      <c r="AJ61" s="271"/>
      <c r="AK61" s="270"/>
      <c r="AL61" s="270"/>
      <c r="AM61" s="270"/>
      <c r="AN61" s="269"/>
      <c r="AO61" s="199"/>
      <c r="AP61" s="100"/>
    </row>
    <row r="62" spans="1:42" s="189" customFormat="1" ht="13.5" thickBot="1">
      <c r="A62" s="264" t="s">
        <v>73</v>
      </c>
      <c r="B62" s="462" t="s">
        <v>72</v>
      </c>
      <c r="C62" s="454"/>
      <c r="D62" s="268">
        <f t="shared" si="13"/>
        <v>16</v>
      </c>
      <c r="E62" s="261">
        <f t="shared" si="14"/>
        <v>20</v>
      </c>
      <c r="F62" s="267">
        <f aca="true" t="shared" si="15" ref="F62:AN62">SUM(F63:F72)</f>
        <v>0</v>
      </c>
      <c r="G62" s="266">
        <f t="shared" si="15"/>
        <v>0</v>
      </c>
      <c r="H62" s="266">
        <f t="shared" si="15"/>
        <v>0</v>
      </c>
      <c r="I62" s="266">
        <f t="shared" si="15"/>
        <v>0</v>
      </c>
      <c r="J62" s="265">
        <f t="shared" si="15"/>
        <v>0</v>
      </c>
      <c r="K62" s="267">
        <f t="shared" si="15"/>
        <v>0</v>
      </c>
      <c r="L62" s="266">
        <f t="shared" si="15"/>
        <v>0</v>
      </c>
      <c r="M62" s="266">
        <f t="shared" si="15"/>
        <v>0</v>
      </c>
      <c r="N62" s="266">
        <f t="shared" si="15"/>
        <v>0</v>
      </c>
      <c r="O62" s="265">
        <f t="shared" si="15"/>
        <v>0</v>
      </c>
      <c r="P62" s="267">
        <f t="shared" si="15"/>
        <v>0</v>
      </c>
      <c r="Q62" s="266">
        <f t="shared" si="15"/>
        <v>0</v>
      </c>
      <c r="R62" s="266">
        <f t="shared" si="15"/>
        <v>0</v>
      </c>
      <c r="S62" s="266">
        <f t="shared" si="15"/>
        <v>0</v>
      </c>
      <c r="T62" s="265">
        <f t="shared" si="15"/>
        <v>0</v>
      </c>
      <c r="U62" s="267">
        <f t="shared" si="15"/>
        <v>0</v>
      </c>
      <c r="V62" s="266">
        <f t="shared" si="15"/>
        <v>0</v>
      </c>
      <c r="W62" s="266">
        <f t="shared" si="15"/>
        <v>0</v>
      </c>
      <c r="X62" s="266">
        <f t="shared" si="15"/>
        <v>0</v>
      </c>
      <c r="Y62" s="265">
        <f t="shared" si="15"/>
        <v>0</v>
      </c>
      <c r="Z62" s="267">
        <f t="shared" si="15"/>
        <v>4</v>
      </c>
      <c r="AA62" s="266">
        <f t="shared" si="15"/>
        <v>2</v>
      </c>
      <c r="AB62" s="266">
        <f t="shared" si="15"/>
        <v>0</v>
      </c>
      <c r="AC62" s="266">
        <f t="shared" si="15"/>
        <v>0</v>
      </c>
      <c r="AD62" s="265">
        <f t="shared" si="15"/>
        <v>6</v>
      </c>
      <c r="AE62" s="267">
        <f t="shared" si="15"/>
        <v>2</v>
      </c>
      <c r="AF62" s="266">
        <f t="shared" si="15"/>
        <v>2</v>
      </c>
      <c r="AG62" s="266">
        <f t="shared" si="15"/>
        <v>0</v>
      </c>
      <c r="AH62" s="266">
        <f t="shared" si="15"/>
        <v>0</v>
      </c>
      <c r="AI62" s="265">
        <f t="shared" si="15"/>
        <v>6</v>
      </c>
      <c r="AJ62" s="267">
        <f t="shared" si="15"/>
        <v>2</v>
      </c>
      <c r="AK62" s="266">
        <f t="shared" si="15"/>
        <v>0</v>
      </c>
      <c r="AL62" s="266">
        <f t="shared" si="15"/>
        <v>4</v>
      </c>
      <c r="AM62" s="266">
        <f t="shared" si="15"/>
        <v>0</v>
      </c>
      <c r="AN62" s="265">
        <f t="shared" si="15"/>
        <v>8</v>
      </c>
      <c r="AO62" s="149"/>
      <c r="AP62" s="149"/>
    </row>
    <row r="63" spans="1:42" s="2" customFormat="1" ht="13.5" thickBot="1">
      <c r="A63" s="264"/>
      <c r="B63" s="263"/>
      <c r="C63" s="262" t="s">
        <v>71</v>
      </c>
      <c r="D63" s="261">
        <f>D64+D68+D72</f>
        <v>16</v>
      </c>
      <c r="E63" s="261">
        <f>E64+E68+E72</f>
        <v>20</v>
      </c>
      <c r="F63" s="259"/>
      <c r="G63" s="258"/>
      <c r="H63" s="254"/>
      <c r="I63" s="254"/>
      <c r="J63" s="257"/>
      <c r="K63" s="260"/>
      <c r="L63" s="258"/>
      <c r="M63" s="254"/>
      <c r="N63" s="254"/>
      <c r="O63" s="253"/>
      <c r="P63" s="259"/>
      <c r="Q63" s="258"/>
      <c r="R63" s="254"/>
      <c r="S63" s="254"/>
      <c r="T63" s="257"/>
      <c r="U63" s="256"/>
      <c r="V63" s="254"/>
      <c r="W63" s="254"/>
      <c r="X63" s="254"/>
      <c r="Y63" s="253"/>
      <c r="Z63" s="255"/>
      <c r="AA63" s="254"/>
      <c r="AB63" s="254"/>
      <c r="AC63" s="254"/>
      <c r="AD63" s="257"/>
      <c r="AE63" s="256"/>
      <c r="AF63" s="254"/>
      <c r="AG63" s="254"/>
      <c r="AH63" s="254"/>
      <c r="AI63" s="253"/>
      <c r="AJ63" s="255"/>
      <c r="AK63" s="254"/>
      <c r="AL63" s="254"/>
      <c r="AM63" s="254"/>
      <c r="AN63" s="253"/>
      <c r="AO63" s="252"/>
      <c r="AP63" s="251"/>
    </row>
    <row r="64" spans="1:42" s="2" customFormat="1" ht="12.75">
      <c r="A64" s="250"/>
      <c r="B64" s="249"/>
      <c r="C64" s="248" t="s">
        <v>70</v>
      </c>
      <c r="D64" s="182">
        <f>SUM(D65:D67)</f>
        <v>7</v>
      </c>
      <c r="E64" s="247">
        <f>SUM(E65:E67)</f>
        <v>9</v>
      </c>
      <c r="F64" s="180"/>
      <c r="G64" s="245"/>
      <c r="H64" s="243"/>
      <c r="I64" s="243"/>
      <c r="J64" s="244"/>
      <c r="K64" s="246"/>
      <c r="L64" s="245"/>
      <c r="M64" s="243"/>
      <c r="N64" s="243"/>
      <c r="O64" s="242"/>
      <c r="P64" s="180"/>
      <c r="Q64" s="245"/>
      <c r="R64" s="243"/>
      <c r="S64" s="243"/>
      <c r="T64" s="244"/>
      <c r="U64" s="178"/>
      <c r="V64" s="243"/>
      <c r="W64" s="243"/>
      <c r="X64" s="243"/>
      <c r="Y64" s="242"/>
      <c r="Z64" s="177"/>
      <c r="AA64" s="243"/>
      <c r="AB64" s="243"/>
      <c r="AC64" s="243"/>
      <c r="AD64" s="244"/>
      <c r="AE64" s="178"/>
      <c r="AF64" s="243"/>
      <c r="AG64" s="243"/>
      <c r="AH64" s="243"/>
      <c r="AI64" s="242"/>
      <c r="AJ64" s="177"/>
      <c r="AK64" s="243"/>
      <c r="AL64" s="243"/>
      <c r="AM64" s="243"/>
      <c r="AN64" s="242"/>
      <c r="AO64" s="175"/>
      <c r="AP64" s="241"/>
    </row>
    <row r="65" spans="1:42" s="2" customFormat="1" ht="12.75">
      <c r="A65" s="218" t="s">
        <v>69</v>
      </c>
      <c r="B65" s="424" t="s">
        <v>234</v>
      </c>
      <c r="C65" s="217" t="s">
        <v>68</v>
      </c>
      <c r="D65" s="188">
        <f>F65+G65+H65+K65+L65+M65+P65+Q65+R65+U65+V65+W65+Z65+AA65+AB65+AE65+AF65+AG65+AJ65+AK65+AL65</f>
        <v>3</v>
      </c>
      <c r="E65" s="187">
        <f>J65+O65+T65+Y65+AD65+AI65+AN65</f>
        <v>3</v>
      </c>
      <c r="F65" s="186"/>
      <c r="G65" s="215"/>
      <c r="H65" s="213"/>
      <c r="I65" s="213"/>
      <c r="J65" s="214"/>
      <c r="K65" s="216"/>
      <c r="L65" s="215"/>
      <c r="M65" s="213"/>
      <c r="N65" s="213"/>
      <c r="O65" s="212"/>
      <c r="P65" s="186"/>
      <c r="Q65" s="215"/>
      <c r="R65" s="213"/>
      <c r="S65" s="213"/>
      <c r="T65" s="214"/>
      <c r="U65" s="116"/>
      <c r="V65" s="213"/>
      <c r="W65" s="213"/>
      <c r="X65" s="213"/>
      <c r="Y65" s="212"/>
      <c r="Z65" s="102">
        <v>2</v>
      </c>
      <c r="AA65" s="213">
        <v>1</v>
      </c>
      <c r="AB65" s="213">
        <v>0</v>
      </c>
      <c r="AC65" s="213" t="s">
        <v>34</v>
      </c>
      <c r="AD65" s="214">
        <v>3</v>
      </c>
      <c r="AE65" s="116"/>
      <c r="AF65" s="213"/>
      <c r="AG65" s="213"/>
      <c r="AH65" s="213"/>
      <c r="AI65" s="212"/>
      <c r="AJ65" s="102"/>
      <c r="AK65" s="213"/>
      <c r="AL65" s="213"/>
      <c r="AM65" s="213"/>
      <c r="AN65" s="212"/>
      <c r="AO65" s="114" t="s">
        <v>67</v>
      </c>
      <c r="AP65" s="240" t="s">
        <v>66</v>
      </c>
    </row>
    <row r="66" spans="1:42" s="2" customFormat="1" ht="12.75">
      <c r="A66" s="218" t="s">
        <v>65</v>
      </c>
      <c r="B66" s="424" t="s">
        <v>235</v>
      </c>
      <c r="C66" s="217" t="s">
        <v>64</v>
      </c>
      <c r="D66" s="188">
        <f>F66+G66+H66+K66+L66+M66+P66+Q66+R66+U66+V66+W66+Z66+AA66+AB66+AE66+AF66+AG66+AJ66+AK66+AL66</f>
        <v>2</v>
      </c>
      <c r="E66" s="187">
        <f>J66+O66+T66+Y66+AD66+AI66+AN66</f>
        <v>3</v>
      </c>
      <c r="F66" s="186"/>
      <c r="G66" s="215"/>
      <c r="H66" s="213"/>
      <c r="I66" s="213"/>
      <c r="J66" s="214"/>
      <c r="K66" s="216"/>
      <c r="L66" s="215"/>
      <c r="M66" s="213"/>
      <c r="N66" s="213"/>
      <c r="O66" s="212"/>
      <c r="P66" s="186"/>
      <c r="Q66" s="215"/>
      <c r="R66" s="213"/>
      <c r="S66" s="213"/>
      <c r="T66" s="214"/>
      <c r="U66" s="116"/>
      <c r="V66" s="213"/>
      <c r="W66" s="213"/>
      <c r="X66" s="213"/>
      <c r="Y66" s="212"/>
      <c r="Z66" s="102"/>
      <c r="AA66" s="213"/>
      <c r="AB66" s="213"/>
      <c r="AC66" s="213"/>
      <c r="AD66" s="214"/>
      <c r="AE66" s="116">
        <v>1</v>
      </c>
      <c r="AF66" s="213">
        <v>1</v>
      </c>
      <c r="AG66" s="213">
        <v>0</v>
      </c>
      <c r="AH66" s="213" t="s">
        <v>34</v>
      </c>
      <c r="AI66" s="212">
        <v>3</v>
      </c>
      <c r="AJ66" s="102"/>
      <c r="AK66" s="213"/>
      <c r="AL66" s="213"/>
      <c r="AM66" s="213"/>
      <c r="AN66" s="212"/>
      <c r="AO66" s="114"/>
      <c r="AP66" s="211"/>
    </row>
    <row r="67" spans="1:42" s="2" customFormat="1" ht="12.75">
      <c r="A67" s="239" t="s">
        <v>63</v>
      </c>
      <c r="B67" s="424" t="s">
        <v>218</v>
      </c>
      <c r="C67" s="238" t="s">
        <v>230</v>
      </c>
      <c r="D67" s="237">
        <f>F67+G67+H67+K67+L67+M67+P67+Q67+R67+U67+V67+W67+Z67+AA67+AB67+AE67+AF67+AG67+AJ67+AK67+AL67</f>
        <v>2</v>
      </c>
      <c r="E67" s="236">
        <f>J67+O67+T67+Y67+AD67+AI67+AN67</f>
        <v>3</v>
      </c>
      <c r="F67" s="207"/>
      <c r="G67" s="206"/>
      <c r="H67" s="202"/>
      <c r="I67" s="202"/>
      <c r="J67" s="205"/>
      <c r="K67" s="208"/>
      <c r="L67" s="206"/>
      <c r="M67" s="202"/>
      <c r="N67" s="202"/>
      <c r="O67" s="201"/>
      <c r="P67" s="207"/>
      <c r="Q67" s="206"/>
      <c r="R67" s="202"/>
      <c r="S67" s="202"/>
      <c r="T67" s="205"/>
      <c r="U67" s="204"/>
      <c r="V67" s="202"/>
      <c r="W67" s="202"/>
      <c r="X67" s="202"/>
      <c r="Y67" s="201"/>
      <c r="Z67" s="203"/>
      <c r="AA67" s="202"/>
      <c r="AB67" s="202"/>
      <c r="AC67" s="202"/>
      <c r="AD67" s="205"/>
      <c r="AE67" s="204"/>
      <c r="AF67" s="202"/>
      <c r="AG67" s="202"/>
      <c r="AH67" s="202"/>
      <c r="AI67" s="201"/>
      <c r="AJ67" s="203">
        <v>1</v>
      </c>
      <c r="AK67" s="202">
        <v>0</v>
      </c>
      <c r="AL67" s="202">
        <v>1</v>
      </c>
      <c r="AM67" s="202" t="s">
        <v>34</v>
      </c>
      <c r="AN67" s="201">
        <v>3</v>
      </c>
      <c r="AO67" s="200"/>
      <c r="AP67" s="199"/>
    </row>
    <row r="68" spans="1:43" s="2" customFormat="1" ht="12.75">
      <c r="A68" s="235"/>
      <c r="B68" s="234"/>
      <c r="C68" s="233" t="s">
        <v>62</v>
      </c>
      <c r="D68" s="232">
        <f>SUM(D69:D71)</f>
        <v>7</v>
      </c>
      <c r="E68" s="231">
        <f>SUM(E69:E71)</f>
        <v>9</v>
      </c>
      <c r="F68" s="229"/>
      <c r="G68" s="228"/>
      <c r="H68" s="224"/>
      <c r="I68" s="224"/>
      <c r="J68" s="227"/>
      <c r="K68" s="230"/>
      <c r="L68" s="228"/>
      <c r="M68" s="224"/>
      <c r="N68" s="224"/>
      <c r="O68" s="223"/>
      <c r="P68" s="229"/>
      <c r="Q68" s="228"/>
      <c r="R68" s="224"/>
      <c r="S68" s="224"/>
      <c r="T68" s="227"/>
      <c r="U68" s="226"/>
      <c r="V68" s="224"/>
      <c r="W68" s="224"/>
      <c r="X68" s="224"/>
      <c r="Y68" s="223"/>
      <c r="Z68" s="225"/>
      <c r="AA68" s="224"/>
      <c r="AB68" s="224"/>
      <c r="AC68" s="224"/>
      <c r="AD68" s="227"/>
      <c r="AE68" s="226"/>
      <c r="AF68" s="224"/>
      <c r="AG68" s="224"/>
      <c r="AH68" s="224"/>
      <c r="AI68" s="223"/>
      <c r="AJ68" s="225"/>
      <c r="AK68" s="224"/>
      <c r="AL68" s="224"/>
      <c r="AM68" s="224"/>
      <c r="AN68" s="223"/>
      <c r="AO68" s="222"/>
      <c r="AP68" s="221"/>
      <c r="AQ68" s="220"/>
    </row>
    <row r="69" spans="1:42" s="2" customFormat="1" ht="12.75">
      <c r="A69" s="218" t="s">
        <v>61</v>
      </c>
      <c r="B69" s="424" t="s">
        <v>236</v>
      </c>
      <c r="C69" s="217" t="s">
        <v>231</v>
      </c>
      <c r="D69" s="188">
        <f>F69+G69+H69+K69+L69+M69+P69+Q69+R69+U69+V69+W69+Z69+AA69+AB69+AE69+AF69+AG69+AJ69+AK69+AL69</f>
        <v>3</v>
      </c>
      <c r="E69" s="187">
        <f>J69+O69+T69+Y69+AD69+AI69+AN69</f>
        <v>3</v>
      </c>
      <c r="F69" s="186"/>
      <c r="G69" s="215"/>
      <c r="H69" s="213"/>
      <c r="I69" s="213"/>
      <c r="J69" s="214"/>
      <c r="K69" s="216"/>
      <c r="L69" s="215"/>
      <c r="M69" s="213"/>
      <c r="N69" s="213"/>
      <c r="O69" s="212"/>
      <c r="P69" s="186"/>
      <c r="Q69" s="215"/>
      <c r="R69" s="213"/>
      <c r="S69" s="213"/>
      <c r="T69" s="214"/>
      <c r="U69" s="116"/>
      <c r="V69" s="213"/>
      <c r="W69" s="213"/>
      <c r="X69" s="213"/>
      <c r="Y69" s="212"/>
      <c r="Z69" s="102">
        <v>2</v>
      </c>
      <c r="AA69" s="213">
        <v>1</v>
      </c>
      <c r="AB69" s="213">
        <v>0</v>
      </c>
      <c r="AC69" s="213" t="s">
        <v>47</v>
      </c>
      <c r="AD69" s="214">
        <v>3</v>
      </c>
      <c r="AE69" s="116"/>
      <c r="AF69" s="213"/>
      <c r="AG69" s="213"/>
      <c r="AH69" s="213"/>
      <c r="AI69" s="212"/>
      <c r="AJ69" s="102"/>
      <c r="AK69" s="213"/>
      <c r="AL69" s="213"/>
      <c r="AM69" s="213"/>
      <c r="AN69" s="212"/>
      <c r="AO69" s="114"/>
      <c r="AP69" s="211"/>
    </row>
    <row r="70" spans="1:42" s="2" customFormat="1" ht="12.75">
      <c r="A70" s="218" t="s">
        <v>60</v>
      </c>
      <c r="B70" s="424" t="s">
        <v>219</v>
      </c>
      <c r="C70" s="219" t="s">
        <v>232</v>
      </c>
      <c r="D70" s="188">
        <f>F70+G70+H70+K70+L70+M70+P70+Q70+R70+U70+V70+W70+Z70+AA70+AB70+AE70+AF70+AG70+AJ70+AK70+AL70</f>
        <v>2</v>
      </c>
      <c r="E70" s="187">
        <f>J70+O70+T70+Y70+AD70+AI70+AN70</f>
        <v>3</v>
      </c>
      <c r="F70" s="186"/>
      <c r="G70" s="215"/>
      <c r="H70" s="213"/>
      <c r="I70" s="213"/>
      <c r="J70" s="214"/>
      <c r="K70" s="216"/>
      <c r="L70" s="215"/>
      <c r="M70" s="213"/>
      <c r="N70" s="213"/>
      <c r="O70" s="212"/>
      <c r="P70" s="186"/>
      <c r="Q70" s="215"/>
      <c r="R70" s="213"/>
      <c r="S70" s="213"/>
      <c r="T70" s="214"/>
      <c r="U70" s="116"/>
      <c r="V70" s="213"/>
      <c r="W70" s="213"/>
      <c r="X70" s="213"/>
      <c r="Y70" s="212"/>
      <c r="Z70" s="102"/>
      <c r="AA70" s="213"/>
      <c r="AB70" s="213"/>
      <c r="AC70" s="213"/>
      <c r="AD70" s="214"/>
      <c r="AE70" s="116">
        <v>1</v>
      </c>
      <c r="AF70" s="213">
        <v>1</v>
      </c>
      <c r="AG70" s="213">
        <v>0</v>
      </c>
      <c r="AH70" s="213" t="s">
        <v>34</v>
      </c>
      <c r="AI70" s="212">
        <v>3</v>
      </c>
      <c r="AJ70" s="102"/>
      <c r="AK70" s="213"/>
      <c r="AL70" s="213"/>
      <c r="AM70" s="213"/>
      <c r="AN70" s="212"/>
      <c r="AO70" s="114"/>
      <c r="AP70" s="211"/>
    </row>
    <row r="71" spans="1:42" s="2" customFormat="1" ht="12.75">
      <c r="A71" s="218" t="s">
        <v>59</v>
      </c>
      <c r="B71" s="424" t="s">
        <v>237</v>
      </c>
      <c r="C71" s="217" t="s">
        <v>233</v>
      </c>
      <c r="D71" s="188">
        <f>F71+G71+H71+K71+L71+M71+P71+Q71+R71+U71+V71+W71+Z71+AA71+AB71+AE71+AF71+AG71+AJ71+AK71+AL71</f>
        <v>2</v>
      </c>
      <c r="E71" s="187">
        <f>J71+O71+T71+Y71+AD71+AI71+AN71</f>
        <v>3</v>
      </c>
      <c r="F71" s="186"/>
      <c r="G71" s="215"/>
      <c r="H71" s="213"/>
      <c r="I71" s="213"/>
      <c r="J71" s="214"/>
      <c r="K71" s="216"/>
      <c r="L71" s="215"/>
      <c r="M71" s="213"/>
      <c r="N71" s="213"/>
      <c r="O71" s="212"/>
      <c r="P71" s="186"/>
      <c r="Q71" s="215"/>
      <c r="R71" s="213"/>
      <c r="S71" s="213"/>
      <c r="T71" s="214"/>
      <c r="U71" s="116"/>
      <c r="V71" s="213"/>
      <c r="W71" s="213"/>
      <c r="X71" s="213"/>
      <c r="Y71" s="212"/>
      <c r="Z71" s="102"/>
      <c r="AA71" s="213"/>
      <c r="AB71" s="213"/>
      <c r="AC71" s="213"/>
      <c r="AD71" s="214"/>
      <c r="AE71" s="116"/>
      <c r="AF71" s="213"/>
      <c r="AG71" s="213"/>
      <c r="AH71" s="213"/>
      <c r="AI71" s="212"/>
      <c r="AJ71" s="102">
        <v>1</v>
      </c>
      <c r="AK71" s="213">
        <v>0</v>
      </c>
      <c r="AL71" s="213">
        <v>1</v>
      </c>
      <c r="AM71" s="213" t="s">
        <v>34</v>
      </c>
      <c r="AN71" s="212">
        <v>3</v>
      </c>
      <c r="AO71" s="114"/>
      <c r="AP71" s="211"/>
    </row>
    <row r="72" spans="1:42" s="2" customFormat="1" ht="13.5" thickBot="1">
      <c r="A72" s="210" t="s">
        <v>58</v>
      </c>
      <c r="B72" s="424" t="s">
        <v>238</v>
      </c>
      <c r="C72" s="209" t="s">
        <v>57</v>
      </c>
      <c r="D72" s="188">
        <f>F72+G72+H72+K72+L72+M72+P72+Q72+R72+U72+V72+W72+Z72+AA72+AB72+AE72+AF72+AG72+AJ72+AK72+AL72</f>
        <v>2</v>
      </c>
      <c r="E72" s="187">
        <f>J72+O72+T72+Y72+AD72+AI72+AN72</f>
        <v>2</v>
      </c>
      <c r="F72" s="207"/>
      <c r="G72" s="206"/>
      <c r="H72" s="202"/>
      <c r="I72" s="202"/>
      <c r="J72" s="205"/>
      <c r="K72" s="208"/>
      <c r="L72" s="206"/>
      <c r="M72" s="202"/>
      <c r="N72" s="202"/>
      <c r="O72" s="201"/>
      <c r="P72" s="207"/>
      <c r="Q72" s="206"/>
      <c r="R72" s="202"/>
      <c r="S72" s="202"/>
      <c r="T72" s="205"/>
      <c r="U72" s="204"/>
      <c r="V72" s="202"/>
      <c r="W72" s="202"/>
      <c r="X72" s="202"/>
      <c r="Y72" s="201"/>
      <c r="Z72" s="203"/>
      <c r="AA72" s="202"/>
      <c r="AB72" s="202"/>
      <c r="AC72" s="202"/>
      <c r="AD72" s="205"/>
      <c r="AE72" s="204"/>
      <c r="AF72" s="202"/>
      <c r="AG72" s="202"/>
      <c r="AH72" s="202"/>
      <c r="AI72" s="201"/>
      <c r="AJ72" s="203">
        <v>0</v>
      </c>
      <c r="AK72" s="202">
        <v>0</v>
      </c>
      <c r="AL72" s="202">
        <v>2</v>
      </c>
      <c r="AM72" s="202" t="s">
        <v>34</v>
      </c>
      <c r="AN72" s="201">
        <v>2</v>
      </c>
      <c r="AO72" s="200"/>
      <c r="AP72" s="199"/>
    </row>
    <row r="73" spans="1:42" s="189" customFormat="1" ht="13.5" thickBot="1">
      <c r="A73" s="198"/>
      <c r="B73" s="463" t="s">
        <v>56</v>
      </c>
      <c r="C73" s="464"/>
      <c r="D73" s="197">
        <f aca="true" t="shared" si="16" ref="D73:AN73">SUM(D74:D77)</f>
        <v>8</v>
      </c>
      <c r="E73" s="196">
        <f t="shared" si="16"/>
        <v>10</v>
      </c>
      <c r="F73" s="193">
        <f t="shared" si="16"/>
        <v>0</v>
      </c>
      <c r="G73" s="192">
        <f t="shared" si="16"/>
        <v>0</v>
      </c>
      <c r="H73" s="192">
        <f t="shared" si="16"/>
        <v>0</v>
      </c>
      <c r="I73" s="192">
        <f t="shared" si="16"/>
        <v>0</v>
      </c>
      <c r="J73" s="195">
        <f t="shared" si="16"/>
        <v>0</v>
      </c>
      <c r="K73" s="194">
        <f t="shared" si="16"/>
        <v>0</v>
      </c>
      <c r="L73" s="192">
        <f t="shared" si="16"/>
        <v>0</v>
      </c>
      <c r="M73" s="192">
        <f t="shared" si="16"/>
        <v>0</v>
      </c>
      <c r="N73" s="192">
        <f t="shared" si="16"/>
        <v>0</v>
      </c>
      <c r="O73" s="191">
        <f t="shared" si="16"/>
        <v>0</v>
      </c>
      <c r="P73" s="193">
        <f t="shared" si="16"/>
        <v>0</v>
      </c>
      <c r="Q73" s="192">
        <f t="shared" si="16"/>
        <v>0</v>
      </c>
      <c r="R73" s="192">
        <f t="shared" si="16"/>
        <v>0</v>
      </c>
      <c r="S73" s="192">
        <f t="shared" si="16"/>
        <v>0</v>
      </c>
      <c r="T73" s="195">
        <f t="shared" si="16"/>
        <v>0</v>
      </c>
      <c r="U73" s="194">
        <f t="shared" si="16"/>
        <v>0</v>
      </c>
      <c r="V73" s="192">
        <f t="shared" si="16"/>
        <v>0</v>
      </c>
      <c r="W73" s="192">
        <f t="shared" si="16"/>
        <v>0</v>
      </c>
      <c r="X73" s="192">
        <f t="shared" si="16"/>
        <v>0</v>
      </c>
      <c r="Y73" s="191">
        <f t="shared" si="16"/>
        <v>0</v>
      </c>
      <c r="Z73" s="193">
        <f t="shared" si="16"/>
        <v>2</v>
      </c>
      <c r="AA73" s="192">
        <f t="shared" si="16"/>
        <v>0</v>
      </c>
      <c r="AB73" s="192">
        <f t="shared" si="16"/>
        <v>0</v>
      </c>
      <c r="AC73" s="192">
        <f t="shared" si="16"/>
        <v>0</v>
      </c>
      <c r="AD73" s="195">
        <f t="shared" si="16"/>
        <v>3</v>
      </c>
      <c r="AE73" s="194">
        <f t="shared" si="16"/>
        <v>2</v>
      </c>
      <c r="AF73" s="192">
        <f t="shared" si="16"/>
        <v>0</v>
      </c>
      <c r="AG73" s="192">
        <f t="shared" si="16"/>
        <v>0</v>
      </c>
      <c r="AH73" s="192">
        <f t="shared" si="16"/>
        <v>0</v>
      </c>
      <c r="AI73" s="191">
        <f t="shared" si="16"/>
        <v>2</v>
      </c>
      <c r="AJ73" s="193">
        <f t="shared" si="16"/>
        <v>4</v>
      </c>
      <c r="AK73" s="192">
        <f t="shared" si="16"/>
        <v>0</v>
      </c>
      <c r="AL73" s="192">
        <f t="shared" si="16"/>
        <v>0</v>
      </c>
      <c r="AM73" s="192">
        <f t="shared" si="16"/>
        <v>0</v>
      </c>
      <c r="AN73" s="191">
        <f t="shared" si="16"/>
        <v>5</v>
      </c>
      <c r="AO73" s="190"/>
      <c r="AP73" s="149"/>
    </row>
    <row r="74" spans="1:42" s="2" customFormat="1" ht="13.5" thickBot="1">
      <c r="A74" s="184" t="s">
        <v>55</v>
      </c>
      <c r="B74" s="173"/>
      <c r="C74" s="183" t="s">
        <v>54</v>
      </c>
      <c r="D74" s="188">
        <f>F74+G74+H74+K74+L74+M74+P74+Q74+R74+U74+V74+W74+Z74+AA74+AB74+AE74+AF74+AG74+AJ74+AK74+AL74</f>
        <v>2</v>
      </c>
      <c r="E74" s="187">
        <f>J74+O74+T74+Y74+AD74+AI74+AN74</f>
        <v>3</v>
      </c>
      <c r="F74" s="186"/>
      <c r="G74" s="186"/>
      <c r="H74" s="102"/>
      <c r="I74" s="102"/>
      <c r="J74" s="185"/>
      <c r="K74" s="116"/>
      <c r="L74" s="102"/>
      <c r="M74" s="102"/>
      <c r="N74" s="102"/>
      <c r="O74" s="115"/>
      <c r="P74" s="102"/>
      <c r="Q74" s="102"/>
      <c r="R74" s="102"/>
      <c r="S74" s="102"/>
      <c r="T74" s="185"/>
      <c r="U74" s="116"/>
      <c r="V74" s="102"/>
      <c r="W74" s="102"/>
      <c r="X74" s="102"/>
      <c r="Y74" s="115"/>
      <c r="Z74" s="102">
        <v>2</v>
      </c>
      <c r="AA74" s="102">
        <v>0</v>
      </c>
      <c r="AB74" s="102">
        <v>0</v>
      </c>
      <c r="AC74" s="102" t="s">
        <v>47</v>
      </c>
      <c r="AD74" s="185">
        <v>3</v>
      </c>
      <c r="AE74" s="116"/>
      <c r="AF74" s="102"/>
      <c r="AG74" s="102"/>
      <c r="AH74" s="102"/>
      <c r="AI74" s="115"/>
      <c r="AJ74" s="102"/>
      <c r="AK74" s="102"/>
      <c r="AL74" s="102"/>
      <c r="AM74" s="102"/>
      <c r="AN74" s="185"/>
      <c r="AO74" s="114"/>
      <c r="AP74" s="160" t="s">
        <v>46</v>
      </c>
    </row>
    <row r="75" spans="1:42" s="2" customFormat="1" ht="13.5" thickBot="1">
      <c r="A75" s="184" t="s">
        <v>53</v>
      </c>
      <c r="B75" s="173"/>
      <c r="C75" s="183" t="s">
        <v>52</v>
      </c>
      <c r="D75" s="188">
        <f>F75+G75+H75+K75+L75+M75+P75+Q75+R75+U75+V75+W75+Z75+AA75+AB75+AE75+AF75+AG75+AJ75+AK75+AL75</f>
        <v>2</v>
      </c>
      <c r="E75" s="187">
        <f>J75+O75+T75+Y75+AD75+AI75+AN75</f>
        <v>2</v>
      </c>
      <c r="F75" s="186"/>
      <c r="G75" s="186"/>
      <c r="H75" s="102"/>
      <c r="I75" s="102"/>
      <c r="J75" s="185"/>
      <c r="K75" s="116"/>
      <c r="L75" s="102"/>
      <c r="M75" s="102"/>
      <c r="N75" s="102"/>
      <c r="O75" s="115"/>
      <c r="P75" s="102"/>
      <c r="Q75" s="102"/>
      <c r="R75" s="102"/>
      <c r="S75" s="102"/>
      <c r="T75" s="185"/>
      <c r="U75" s="116"/>
      <c r="V75" s="102"/>
      <c r="W75" s="102"/>
      <c r="X75" s="102"/>
      <c r="Y75" s="115"/>
      <c r="Z75" s="102"/>
      <c r="AA75" s="102"/>
      <c r="AB75" s="102"/>
      <c r="AC75" s="102"/>
      <c r="AD75" s="185"/>
      <c r="AE75" s="116">
        <v>2</v>
      </c>
      <c r="AF75" s="102">
        <v>0</v>
      </c>
      <c r="AG75" s="102">
        <v>0</v>
      </c>
      <c r="AH75" s="102" t="s">
        <v>47</v>
      </c>
      <c r="AI75" s="115">
        <v>2</v>
      </c>
      <c r="AJ75" s="102"/>
      <c r="AK75" s="102"/>
      <c r="AL75" s="102"/>
      <c r="AM75" s="102"/>
      <c r="AN75" s="115"/>
      <c r="AO75" s="114"/>
      <c r="AP75" s="160" t="s">
        <v>46</v>
      </c>
    </row>
    <row r="76" spans="1:42" s="2" customFormat="1" ht="13.5" thickBot="1">
      <c r="A76" s="184" t="s">
        <v>51</v>
      </c>
      <c r="B76" s="173"/>
      <c r="C76" s="183" t="s">
        <v>50</v>
      </c>
      <c r="D76" s="182">
        <f>F76+G76+H76+K76+L76+M76+P76+Q76+R76+U76+V76+W76+Z76+AA76+AB76+AE76+AF76+AG76+AJ76+AK76+AL76</f>
        <v>2</v>
      </c>
      <c r="E76" s="181">
        <f>J76+O76+T76+Y76+AD76+AI76+AN76</f>
        <v>2</v>
      </c>
      <c r="F76" s="180"/>
      <c r="G76" s="180"/>
      <c r="H76" s="177"/>
      <c r="I76" s="177"/>
      <c r="J76" s="179"/>
      <c r="K76" s="178"/>
      <c r="L76" s="177"/>
      <c r="M76" s="177"/>
      <c r="N76" s="177"/>
      <c r="O76" s="176"/>
      <c r="P76" s="177"/>
      <c r="Q76" s="177"/>
      <c r="R76" s="177"/>
      <c r="S76" s="177"/>
      <c r="T76" s="179"/>
      <c r="U76" s="178"/>
      <c r="V76" s="177"/>
      <c r="W76" s="177"/>
      <c r="X76" s="177"/>
      <c r="Y76" s="176"/>
      <c r="Z76" s="177"/>
      <c r="AA76" s="177"/>
      <c r="AB76" s="177"/>
      <c r="AC76" s="177"/>
      <c r="AD76" s="179"/>
      <c r="AE76" s="178"/>
      <c r="AF76" s="177"/>
      <c r="AG76" s="177"/>
      <c r="AH76" s="177"/>
      <c r="AI76" s="176"/>
      <c r="AJ76" s="177">
        <v>2</v>
      </c>
      <c r="AK76" s="177">
        <v>0</v>
      </c>
      <c r="AL76" s="177">
        <v>0</v>
      </c>
      <c r="AM76" s="177" t="s">
        <v>47</v>
      </c>
      <c r="AN76" s="176">
        <v>2</v>
      </c>
      <c r="AO76" s="175"/>
      <c r="AP76" s="160" t="s">
        <v>46</v>
      </c>
    </row>
    <row r="77" spans="1:42" s="2" customFormat="1" ht="13.5" thickBot="1">
      <c r="A77" s="174" t="s">
        <v>49</v>
      </c>
      <c r="B77" s="173"/>
      <c r="C77" s="172" t="s">
        <v>48</v>
      </c>
      <c r="D77" s="171">
        <f>F77+G77+H77+K77+L77+M77+P77+Q77+R77+U77+V77+W77+Z77+AA77+AB77+AE77+AF77+AG77+AJ77+AK77+AL77</f>
        <v>2</v>
      </c>
      <c r="E77" s="170">
        <f>J77+O77+T77+Y77+AD77+AI77+AN77</f>
        <v>3</v>
      </c>
      <c r="F77" s="164"/>
      <c r="G77" s="164"/>
      <c r="H77" s="163"/>
      <c r="I77" s="163"/>
      <c r="J77" s="162"/>
      <c r="K77" s="168"/>
      <c r="L77" s="167"/>
      <c r="M77" s="166"/>
      <c r="N77" s="166"/>
      <c r="O77" s="165"/>
      <c r="P77" s="164"/>
      <c r="Q77" s="164"/>
      <c r="R77" s="163"/>
      <c r="S77" s="163"/>
      <c r="T77" s="162"/>
      <c r="U77" s="169"/>
      <c r="V77" s="166"/>
      <c r="W77" s="166"/>
      <c r="X77" s="166"/>
      <c r="Y77" s="165"/>
      <c r="Z77" s="163"/>
      <c r="AA77" s="163"/>
      <c r="AB77" s="163"/>
      <c r="AC77" s="163"/>
      <c r="AD77" s="162"/>
      <c r="AE77" s="168"/>
      <c r="AF77" s="167"/>
      <c r="AG77" s="166"/>
      <c r="AH77" s="166"/>
      <c r="AI77" s="165"/>
      <c r="AJ77" s="164">
        <v>2</v>
      </c>
      <c r="AK77" s="164">
        <v>0</v>
      </c>
      <c r="AL77" s="163">
        <v>0</v>
      </c>
      <c r="AM77" s="163" t="s">
        <v>47</v>
      </c>
      <c r="AN77" s="162">
        <v>3</v>
      </c>
      <c r="AO77" s="161"/>
      <c r="AP77" s="160" t="s">
        <v>46</v>
      </c>
    </row>
    <row r="78" spans="1:42" s="147" customFormat="1" ht="13.5" thickBot="1">
      <c r="A78" s="159" t="s">
        <v>45</v>
      </c>
      <c r="B78" s="158"/>
      <c r="C78" s="157" t="s">
        <v>44</v>
      </c>
      <c r="D78" s="156">
        <f>F78+G78+H78+K78+L78+M78+P78+Q78+R78+U78+V78+W78+Z78+AA78+AB78+AE78+AF78+AG78+AJ78+AK78+AL78</f>
        <v>2</v>
      </c>
      <c r="E78" s="155">
        <f>J78+O78+T78+Y78+AD78+AI78+AN78</f>
        <v>15</v>
      </c>
      <c r="F78" s="154"/>
      <c r="G78" s="152"/>
      <c r="H78" s="152"/>
      <c r="I78" s="152"/>
      <c r="J78" s="150"/>
      <c r="K78" s="153"/>
      <c r="L78" s="152"/>
      <c r="M78" s="152"/>
      <c r="N78" s="152"/>
      <c r="O78" s="150"/>
      <c r="P78" s="153"/>
      <c r="Q78" s="152"/>
      <c r="R78" s="152"/>
      <c r="S78" s="152"/>
      <c r="T78" s="150"/>
      <c r="U78" s="153"/>
      <c r="V78" s="152"/>
      <c r="W78" s="152"/>
      <c r="X78" s="152"/>
      <c r="Y78" s="150"/>
      <c r="Z78" s="153"/>
      <c r="AA78" s="152"/>
      <c r="AB78" s="152"/>
      <c r="AC78" s="152"/>
      <c r="AD78" s="150"/>
      <c r="AE78" s="153"/>
      <c r="AF78" s="152"/>
      <c r="AG78" s="152"/>
      <c r="AH78" s="152"/>
      <c r="AI78" s="150"/>
      <c r="AJ78" s="153">
        <v>0</v>
      </c>
      <c r="AK78" s="152">
        <v>0</v>
      </c>
      <c r="AL78" s="152">
        <v>2</v>
      </c>
      <c r="AM78" s="151" t="s">
        <v>43</v>
      </c>
      <c r="AN78" s="150">
        <v>15</v>
      </c>
      <c r="AO78" s="149"/>
      <c r="AP78" s="148" t="s">
        <v>42</v>
      </c>
    </row>
    <row r="79" spans="1:42" s="2" customFormat="1" ht="13.5" thickBot="1">
      <c r="A79" s="146"/>
      <c r="B79" s="145"/>
      <c r="C79" s="144" t="s">
        <v>41</v>
      </c>
      <c r="D79" s="143">
        <f aca="true" t="shared" si="17" ref="D79:AL79">D54+D31+D20+D9</f>
        <v>156</v>
      </c>
      <c r="E79" s="142">
        <f t="shared" si="17"/>
        <v>210</v>
      </c>
      <c r="F79" s="141">
        <f t="shared" si="17"/>
        <v>16</v>
      </c>
      <c r="G79" s="138">
        <f t="shared" si="17"/>
        <v>6</v>
      </c>
      <c r="H79" s="138">
        <f t="shared" si="17"/>
        <v>0</v>
      </c>
      <c r="I79" s="138">
        <f t="shared" si="17"/>
        <v>0</v>
      </c>
      <c r="J79" s="140">
        <f t="shared" si="17"/>
        <v>30</v>
      </c>
      <c r="K79" s="139">
        <f t="shared" si="17"/>
        <v>15</v>
      </c>
      <c r="L79" s="138">
        <f t="shared" si="17"/>
        <v>7</v>
      </c>
      <c r="M79" s="138">
        <f t="shared" si="17"/>
        <v>2</v>
      </c>
      <c r="N79" s="138">
        <f t="shared" si="17"/>
        <v>0</v>
      </c>
      <c r="O79" s="140">
        <f t="shared" si="17"/>
        <v>31</v>
      </c>
      <c r="P79" s="139">
        <f t="shared" si="17"/>
        <v>14</v>
      </c>
      <c r="Q79" s="138">
        <f t="shared" si="17"/>
        <v>8</v>
      </c>
      <c r="R79" s="138">
        <f t="shared" si="17"/>
        <v>2</v>
      </c>
      <c r="S79" s="138">
        <f t="shared" si="17"/>
        <v>0</v>
      </c>
      <c r="T79" s="140">
        <f t="shared" si="17"/>
        <v>29</v>
      </c>
      <c r="U79" s="139">
        <f t="shared" si="17"/>
        <v>12</v>
      </c>
      <c r="V79" s="138">
        <f t="shared" si="17"/>
        <v>7</v>
      </c>
      <c r="W79" s="138">
        <f t="shared" si="17"/>
        <v>3</v>
      </c>
      <c r="X79" s="138">
        <f t="shared" si="17"/>
        <v>0</v>
      </c>
      <c r="Y79" s="140">
        <f t="shared" si="17"/>
        <v>27</v>
      </c>
      <c r="Z79" s="139">
        <f t="shared" si="17"/>
        <v>12</v>
      </c>
      <c r="AA79" s="138">
        <f t="shared" si="17"/>
        <v>5</v>
      </c>
      <c r="AB79" s="138">
        <f t="shared" si="17"/>
        <v>1</v>
      </c>
      <c r="AC79" s="138">
        <f t="shared" si="17"/>
        <v>0</v>
      </c>
      <c r="AD79" s="140">
        <f t="shared" si="17"/>
        <v>22</v>
      </c>
      <c r="AE79" s="139">
        <f t="shared" si="17"/>
        <v>12</v>
      </c>
      <c r="AF79" s="138">
        <f t="shared" si="17"/>
        <v>6</v>
      </c>
      <c r="AG79" s="138">
        <f t="shared" si="17"/>
        <v>0</v>
      </c>
      <c r="AH79" s="138">
        <f t="shared" si="17"/>
        <v>0</v>
      </c>
      <c r="AI79" s="140">
        <f t="shared" si="17"/>
        <v>23</v>
      </c>
      <c r="AJ79" s="139">
        <f t="shared" si="17"/>
        <v>6</v>
      </c>
      <c r="AK79" s="138">
        <f t="shared" si="17"/>
        <v>0</v>
      </c>
      <c r="AL79" s="138">
        <f t="shared" si="17"/>
        <v>6</v>
      </c>
      <c r="AM79" s="138">
        <v>0</v>
      </c>
      <c r="AN79" s="138">
        <f>AN54+AN31+AN20+AN9</f>
        <v>28</v>
      </c>
      <c r="AO79" s="78"/>
      <c r="AP79" s="137"/>
    </row>
    <row r="80" spans="1:42" s="2" customFormat="1" ht="13.5" thickTop="1">
      <c r="A80" s="136"/>
      <c r="B80" s="135"/>
      <c r="C80" s="134" t="s">
        <v>40</v>
      </c>
      <c r="D80" s="133">
        <f>I80+N80+S80+X80+AC80+AH80+AM80</f>
        <v>0</v>
      </c>
      <c r="E80" s="132"/>
      <c r="F80" s="131"/>
      <c r="G80" s="131"/>
      <c r="H80" s="127"/>
      <c r="I80" s="127" t="s">
        <v>39</v>
      </c>
      <c r="J80" s="130"/>
      <c r="K80" s="127"/>
      <c r="L80" s="127"/>
      <c r="M80" s="127"/>
      <c r="N80" s="127" t="s">
        <v>39</v>
      </c>
      <c r="O80" s="130"/>
      <c r="P80" s="127"/>
      <c r="Q80" s="127"/>
      <c r="R80" s="127"/>
      <c r="S80" s="127" t="s">
        <v>39</v>
      </c>
      <c r="T80" s="129"/>
      <c r="U80" s="128"/>
      <c r="V80" s="127"/>
      <c r="W80" s="127"/>
      <c r="X80" s="127" t="s">
        <v>39</v>
      </c>
      <c r="Y80" s="130"/>
      <c r="Z80" s="127"/>
      <c r="AA80" s="127"/>
      <c r="AB80" s="127"/>
      <c r="AC80" s="127" t="s">
        <v>39</v>
      </c>
      <c r="AD80" s="129"/>
      <c r="AE80" s="128"/>
      <c r="AF80" s="127"/>
      <c r="AG80" s="127"/>
      <c r="AH80" s="127" t="s">
        <v>39</v>
      </c>
      <c r="AI80" s="129"/>
      <c r="AJ80" s="128"/>
      <c r="AK80" s="127"/>
      <c r="AL80" s="127"/>
      <c r="AM80" s="127" t="s">
        <v>39</v>
      </c>
      <c r="AN80" s="126"/>
      <c r="AO80" s="125"/>
      <c r="AP80" s="124"/>
    </row>
    <row r="81" spans="1:42" s="2" customFormat="1" ht="12.75">
      <c r="A81" s="123"/>
      <c r="B81" s="122"/>
      <c r="C81" s="121" t="s">
        <v>38</v>
      </c>
      <c r="D81" s="120">
        <f>I81+N81+S81+X81+AC81+AH81+AM81</f>
        <v>32</v>
      </c>
      <c r="E81" s="119"/>
      <c r="F81" s="102"/>
      <c r="G81" s="102"/>
      <c r="H81" s="102"/>
      <c r="I81" s="102">
        <f>COUNTIF(I57:I61,"e")+COUNTIF(I10:I53,"e")+COUNTIF(I63:I72,"e")+COUNTIF(I74:I77,"e")</f>
        <v>5</v>
      </c>
      <c r="J81" s="118"/>
      <c r="K81" s="102"/>
      <c r="L81" s="102"/>
      <c r="M81" s="102"/>
      <c r="N81" s="102">
        <f>COUNTIF(N57:N61,"e")+COUNTIF(N10:N53,"e")+COUNTIF(N63:N72,"e")+COUNTIF(N74:N77,"e")</f>
        <v>5</v>
      </c>
      <c r="O81" s="118"/>
      <c r="P81" s="102"/>
      <c r="Q81" s="102"/>
      <c r="R81" s="102"/>
      <c r="S81" s="102">
        <f>COUNTIF(S57:S61,"e")+COUNTIF(S10:S53,"e")+COUNTIF(S64:S72,"e")+COUNTIF(S74:S77,"e")</f>
        <v>5</v>
      </c>
      <c r="T81" s="117"/>
      <c r="U81" s="116"/>
      <c r="V81" s="102"/>
      <c r="W81" s="102"/>
      <c r="X81" s="102">
        <f>COUNTIF(X57:X61,"e")+COUNTIF(X10:X53,"e")+COUNTIF(X64:X72,"e")+COUNTIF(X74:X77,"e")</f>
        <v>5</v>
      </c>
      <c r="Y81" s="118"/>
      <c r="Z81" s="102"/>
      <c r="AA81" s="102"/>
      <c r="AB81" s="102"/>
      <c r="AC81" s="102">
        <f>COUNTIF(AC57:AC61,"e")+COUNTIF(AC10:AC53,"e")+COUNTIF(AC64:AC72,"e")+COUNTIF(AC74:AC77,"e")</f>
        <v>5</v>
      </c>
      <c r="AD81" s="117"/>
      <c r="AE81" s="116"/>
      <c r="AF81" s="102"/>
      <c r="AG81" s="102"/>
      <c r="AH81" s="102">
        <f>COUNTIF(AH57:AH61,"e")+COUNTIF(AH10:AH53,"e")+COUNTIF(AH64:AH72,"e")+COUNTIF(AH74:AH77,"e")</f>
        <v>5</v>
      </c>
      <c r="AI81" s="117"/>
      <c r="AJ81" s="116"/>
      <c r="AK81" s="102"/>
      <c r="AL81" s="102"/>
      <c r="AM81" s="102">
        <f>COUNTIF(AM57:AM61,"e")+COUNTIF(AM10:AM53,"e")+COUNTIF(AM64:AM72,"e")+COUNTIF(AM74:AM77,"e")</f>
        <v>2</v>
      </c>
      <c r="AN81" s="115"/>
      <c r="AO81" s="114"/>
      <c r="AP81" s="113"/>
    </row>
    <row r="82" spans="1:42" s="2" customFormat="1" ht="13.5" thickBot="1">
      <c r="A82" s="112"/>
      <c r="B82" s="111"/>
      <c r="C82" s="110" t="s">
        <v>37</v>
      </c>
      <c r="D82" s="109">
        <f>I82+N82+S82+X82+AC82+AH82+AM82</f>
        <v>20</v>
      </c>
      <c r="E82" s="108"/>
      <c r="F82" s="103"/>
      <c r="G82" s="103"/>
      <c r="H82" s="103"/>
      <c r="I82" s="102">
        <f>COUNTIF(I57:I61,"a")+COUNTIF(I11:I53,"a")+COUNTIF(I63:I72,"a")+COUNTIF(I74:I77,"a")</f>
        <v>2</v>
      </c>
      <c r="J82" s="106"/>
      <c r="K82" s="103"/>
      <c r="L82" s="103"/>
      <c r="M82" s="103"/>
      <c r="N82" s="102">
        <f>COUNTIF(N57:N61,"a")+COUNTIF(N11:N54,"a")+COUNTIF(N64:N72,"a")+COUNTIF(N74:N77,"a")</f>
        <v>3</v>
      </c>
      <c r="O82" s="106"/>
      <c r="P82" s="103"/>
      <c r="Q82" s="107"/>
      <c r="R82" s="103"/>
      <c r="S82" s="102">
        <f>COUNTIF(S57:S61,"a")+COUNTIF(S11:S54,"a")+COUNTIF(S64:S72,"a")+COUNTIF(S74:S77,"a")</f>
        <v>2</v>
      </c>
      <c r="T82" s="105"/>
      <c r="U82" s="104"/>
      <c r="V82" s="103"/>
      <c r="W82" s="103"/>
      <c r="X82" s="102">
        <f>COUNTIF(X57:X61,"a")+COUNTIF(X11:X54,"a")+COUNTIF(X64:X72,"a")+COUNTIF(X74:X77,"a")</f>
        <v>2</v>
      </c>
      <c r="Y82" s="106"/>
      <c r="Z82" s="103"/>
      <c r="AA82" s="103"/>
      <c r="AB82" s="103"/>
      <c r="AC82" s="102">
        <f>COUNTIF(AC57:AC61,"a")+COUNTIF(AC11:AC54,"a")+COUNTIF(AC64:AC72,"a")+COUNTIF(AC74:AC77,"a")</f>
        <v>4</v>
      </c>
      <c r="AD82" s="105"/>
      <c r="AE82" s="104"/>
      <c r="AF82" s="103"/>
      <c r="AG82" s="103"/>
      <c r="AH82" s="102">
        <f>COUNTIF(AH57:AH61,"a")+COUNTIF(AH11:AH54,"a")+COUNTIF(AH64:AH72,"a")+COUNTIF(AH74:AH77,"a")</f>
        <v>4</v>
      </c>
      <c r="AI82" s="105"/>
      <c r="AJ82" s="104"/>
      <c r="AK82" s="103"/>
      <c r="AL82" s="103"/>
      <c r="AM82" s="102">
        <f>COUNTIF(AM57:AM61,"a")+COUNTIF(AM11:AM54,"a")+COUNTIF(AM64:AM72,"a")+COUNTIF(AM74:AM77,"a")</f>
        <v>3</v>
      </c>
      <c r="AN82" s="101"/>
      <c r="AO82" s="100"/>
      <c r="AP82" s="99"/>
    </row>
    <row r="83" spans="1:42" s="2" customFormat="1" ht="13.5" thickBot="1">
      <c r="A83" s="98"/>
      <c r="B83" s="97"/>
      <c r="C83" s="96"/>
      <c r="D83" s="95">
        <f aca="true" t="shared" si="18" ref="D83:AN83">SUM(D84:D84)</f>
        <v>4</v>
      </c>
      <c r="E83" s="94">
        <f t="shared" si="18"/>
        <v>0</v>
      </c>
      <c r="F83" s="92">
        <f t="shared" si="18"/>
        <v>0</v>
      </c>
      <c r="G83" s="92">
        <f t="shared" si="18"/>
        <v>0</v>
      </c>
      <c r="H83" s="92">
        <f t="shared" si="18"/>
        <v>0</v>
      </c>
      <c r="I83" s="92">
        <f t="shared" si="18"/>
        <v>0</v>
      </c>
      <c r="J83" s="92">
        <f t="shared" si="18"/>
        <v>0</v>
      </c>
      <c r="K83" s="93">
        <f t="shared" si="18"/>
        <v>2</v>
      </c>
      <c r="L83" s="92">
        <f t="shared" si="18"/>
        <v>0</v>
      </c>
      <c r="M83" s="92">
        <f t="shared" si="18"/>
        <v>0</v>
      </c>
      <c r="N83" s="92">
        <f t="shared" si="18"/>
        <v>0</v>
      </c>
      <c r="O83" s="92">
        <f t="shared" si="18"/>
        <v>0</v>
      </c>
      <c r="P83" s="93">
        <f t="shared" si="18"/>
        <v>2</v>
      </c>
      <c r="Q83" s="92">
        <f t="shared" si="18"/>
        <v>0</v>
      </c>
      <c r="R83" s="92">
        <f t="shared" si="18"/>
        <v>0</v>
      </c>
      <c r="S83" s="92">
        <f t="shared" si="18"/>
        <v>0</v>
      </c>
      <c r="T83" s="92">
        <f t="shared" si="18"/>
        <v>0</v>
      </c>
      <c r="U83" s="93">
        <f t="shared" si="18"/>
        <v>0</v>
      </c>
      <c r="V83" s="92">
        <f t="shared" si="18"/>
        <v>0</v>
      </c>
      <c r="W83" s="92">
        <f t="shared" si="18"/>
        <v>0</v>
      </c>
      <c r="X83" s="92">
        <f t="shared" si="18"/>
        <v>0</v>
      </c>
      <c r="Y83" s="92">
        <f t="shared" si="18"/>
        <v>0</v>
      </c>
      <c r="Z83" s="93">
        <f t="shared" si="18"/>
        <v>0</v>
      </c>
      <c r="AA83" s="92">
        <f t="shared" si="18"/>
        <v>0</v>
      </c>
      <c r="AB83" s="92">
        <f t="shared" si="18"/>
        <v>0</v>
      </c>
      <c r="AC83" s="92">
        <f t="shared" si="18"/>
        <v>0</v>
      </c>
      <c r="AD83" s="92">
        <f t="shared" si="18"/>
        <v>0</v>
      </c>
      <c r="AE83" s="93">
        <f t="shared" si="18"/>
        <v>0</v>
      </c>
      <c r="AF83" s="92">
        <f t="shared" si="18"/>
        <v>0</v>
      </c>
      <c r="AG83" s="92">
        <f t="shared" si="18"/>
        <v>0</v>
      </c>
      <c r="AH83" s="92">
        <f t="shared" si="18"/>
        <v>0</v>
      </c>
      <c r="AI83" s="92">
        <f t="shared" si="18"/>
        <v>0</v>
      </c>
      <c r="AJ83" s="93">
        <f t="shared" si="18"/>
        <v>0</v>
      </c>
      <c r="AK83" s="92">
        <f t="shared" si="18"/>
        <v>0</v>
      </c>
      <c r="AL83" s="92">
        <f t="shared" si="18"/>
        <v>0</v>
      </c>
      <c r="AM83" s="92">
        <f t="shared" si="18"/>
        <v>0</v>
      </c>
      <c r="AN83" s="92">
        <f t="shared" si="18"/>
        <v>0</v>
      </c>
      <c r="AO83" s="91"/>
      <c r="AP83" s="90"/>
    </row>
    <row r="84" spans="1:42" s="2" customFormat="1" ht="13.5" thickBot="1">
      <c r="A84" s="89" t="s">
        <v>36</v>
      </c>
      <c r="B84" s="88"/>
      <c r="C84" s="87" t="s">
        <v>35</v>
      </c>
      <c r="D84" s="86">
        <f>F84+G84+H84+K84+L84+M84+P84+Q84+R84+U84+V84+W84+Z84+AA84+AB84+AE84+AF84+AG84+AJ84+AK84+AL84</f>
        <v>4</v>
      </c>
      <c r="E84" s="85">
        <f>J84+O84+T84+Y84+AD84+AI84+AN84</f>
        <v>0</v>
      </c>
      <c r="F84" s="80"/>
      <c r="G84" s="80"/>
      <c r="H84" s="80"/>
      <c r="I84" s="80"/>
      <c r="J84" s="81"/>
      <c r="K84" s="80">
        <v>2</v>
      </c>
      <c r="L84" s="80">
        <v>0</v>
      </c>
      <c r="M84" s="80">
        <v>0</v>
      </c>
      <c r="N84" s="80" t="s">
        <v>34</v>
      </c>
      <c r="O84" s="81">
        <v>0</v>
      </c>
      <c r="P84" s="84">
        <v>2</v>
      </c>
      <c r="Q84" s="84">
        <v>0</v>
      </c>
      <c r="R84" s="84">
        <v>0</v>
      </c>
      <c r="S84" s="84" t="s">
        <v>34</v>
      </c>
      <c r="T84" s="83">
        <v>0</v>
      </c>
      <c r="U84" s="80"/>
      <c r="V84" s="80"/>
      <c r="W84" s="80"/>
      <c r="X84" s="80"/>
      <c r="Y84" s="81"/>
      <c r="Z84" s="80"/>
      <c r="AA84" s="80"/>
      <c r="AB84" s="80"/>
      <c r="AC84" s="80"/>
      <c r="AD84" s="81"/>
      <c r="AE84" s="82"/>
      <c r="AF84" s="82"/>
      <c r="AG84" s="80"/>
      <c r="AH84" s="80"/>
      <c r="AI84" s="81"/>
      <c r="AJ84" s="80"/>
      <c r="AK84" s="80"/>
      <c r="AL84" s="80"/>
      <c r="AM84" s="80"/>
      <c r="AN84" s="79"/>
      <c r="AO84" s="78"/>
      <c r="AP84" s="77"/>
    </row>
    <row r="85" spans="1:42" ht="13.5" thickTop="1">
      <c r="A85" s="22"/>
      <c r="B85" s="76"/>
      <c r="C85" s="75"/>
      <c r="D85" s="74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70"/>
      <c r="AP85" s="18"/>
    </row>
    <row r="86" spans="1:42" ht="25.5" customHeight="1" thickBot="1">
      <c r="A86" s="73"/>
      <c r="B86" s="73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24"/>
      <c r="P86" s="24"/>
      <c r="Q86" s="24"/>
      <c r="R86" s="24"/>
      <c r="S86" s="24"/>
      <c r="T86" s="24"/>
      <c r="U86" s="9"/>
      <c r="V86" s="9"/>
      <c r="W86" s="9"/>
      <c r="X86" s="9"/>
      <c r="Y86" s="9"/>
      <c r="Z86" s="71"/>
      <c r="AA86" s="71"/>
      <c r="AB86" s="71"/>
      <c r="AC86" s="71"/>
      <c r="AD86" s="71"/>
      <c r="AE86" s="19"/>
      <c r="AF86" s="19"/>
      <c r="AG86" s="19"/>
      <c r="AH86" s="20"/>
      <c r="AI86" s="20"/>
      <c r="AJ86" s="20"/>
      <c r="AK86" s="18"/>
      <c r="AL86" s="18"/>
      <c r="AM86" s="18"/>
      <c r="AN86" s="18"/>
      <c r="AO86" s="70"/>
      <c r="AP86" s="18"/>
    </row>
    <row r="87" spans="1:42" ht="13.5" customHeight="1" thickTop="1">
      <c r="A87" s="467" t="s">
        <v>33</v>
      </c>
      <c r="B87" s="468"/>
      <c r="C87" s="469"/>
      <c r="D87" s="465" t="s">
        <v>32</v>
      </c>
      <c r="E87" s="480" t="s">
        <v>31</v>
      </c>
      <c r="F87" s="438" t="s">
        <v>30</v>
      </c>
      <c r="G87" s="439"/>
      <c r="H87" s="439"/>
      <c r="I87" s="439"/>
      <c r="J87" s="440"/>
      <c r="K87" s="471" t="s">
        <v>30</v>
      </c>
      <c r="L87" s="439"/>
      <c r="M87" s="439"/>
      <c r="N87" s="439"/>
      <c r="O87" s="440"/>
      <c r="P87" s="24"/>
      <c r="Q87" s="24"/>
      <c r="R87" s="24"/>
      <c r="S87" s="24"/>
      <c r="T87" s="479"/>
      <c r="U87" s="479"/>
      <c r="V87" s="479"/>
      <c r="W87" s="479"/>
      <c r="X87" s="67"/>
      <c r="Y87" s="482" t="s">
        <v>29</v>
      </c>
      <c r="Z87" s="482"/>
      <c r="AA87" s="482"/>
      <c r="AB87" s="482"/>
      <c r="AC87" s="482"/>
      <c r="AD87" s="482"/>
      <c r="AE87" s="482"/>
      <c r="AF87" s="482"/>
      <c r="AG87" s="482"/>
      <c r="AH87" s="482"/>
      <c r="AI87" s="482"/>
      <c r="AJ87" s="482"/>
      <c r="AK87" s="482"/>
      <c r="AL87" s="482"/>
      <c r="AM87" s="482"/>
      <c r="AN87" s="482"/>
      <c r="AO87" s="482"/>
      <c r="AP87" s="18"/>
    </row>
    <row r="88" spans="1:42" ht="13.5" thickBot="1">
      <c r="A88" s="57"/>
      <c r="B88" s="69"/>
      <c r="C88" s="68" t="s">
        <v>28</v>
      </c>
      <c r="D88" s="466"/>
      <c r="E88" s="481"/>
      <c r="F88" s="470" t="s">
        <v>27</v>
      </c>
      <c r="G88" s="459"/>
      <c r="H88" s="459"/>
      <c r="I88" s="459"/>
      <c r="J88" s="460"/>
      <c r="K88" s="458" t="s">
        <v>26</v>
      </c>
      <c r="L88" s="459"/>
      <c r="M88" s="459"/>
      <c r="N88" s="459"/>
      <c r="O88" s="460"/>
      <c r="P88" s="24"/>
      <c r="Q88" s="24"/>
      <c r="R88" s="24"/>
      <c r="S88" s="24"/>
      <c r="T88" s="24"/>
      <c r="U88" s="67"/>
      <c r="V88" s="67"/>
      <c r="W88" s="67"/>
      <c r="X88" s="67"/>
      <c r="AP88" s="18"/>
    </row>
    <row r="89" spans="1:42" ht="13.5" thickBot="1">
      <c r="A89" s="66"/>
      <c r="B89" s="65"/>
      <c r="C89" s="64"/>
      <c r="D89" s="63"/>
      <c r="E89" s="62"/>
      <c r="F89" s="61" t="s">
        <v>25</v>
      </c>
      <c r="G89" s="60" t="s">
        <v>24</v>
      </c>
      <c r="H89" s="59" t="s">
        <v>23</v>
      </c>
      <c r="I89" s="59" t="s">
        <v>22</v>
      </c>
      <c r="J89" s="58" t="s">
        <v>21</v>
      </c>
      <c r="K89" s="61" t="s">
        <v>25</v>
      </c>
      <c r="L89" s="60" t="s">
        <v>24</v>
      </c>
      <c r="M89" s="59" t="s">
        <v>23</v>
      </c>
      <c r="N89" s="59" t="s">
        <v>22</v>
      </c>
      <c r="O89" s="58" t="s">
        <v>21</v>
      </c>
      <c r="P89" s="24"/>
      <c r="Q89" s="24"/>
      <c r="R89" s="24"/>
      <c r="S89" s="24"/>
      <c r="T89" s="24"/>
      <c r="U89" s="9"/>
      <c r="V89" s="9"/>
      <c r="W89" s="9"/>
      <c r="X89" s="9"/>
      <c r="Y89" s="483" t="s">
        <v>20</v>
      </c>
      <c r="Z89" s="484"/>
      <c r="AA89" s="484"/>
      <c r="AB89" s="484"/>
      <c r="AC89" s="484"/>
      <c r="AD89" s="484"/>
      <c r="AE89" s="484"/>
      <c r="AF89" s="484"/>
      <c r="AG89" s="484"/>
      <c r="AH89" s="484"/>
      <c r="AI89" s="484"/>
      <c r="AJ89" s="484"/>
      <c r="AK89" s="484"/>
      <c r="AL89" s="484"/>
      <c r="AM89" s="484"/>
      <c r="AN89" s="484"/>
      <c r="AO89" s="485"/>
      <c r="AP89" s="18"/>
    </row>
    <row r="90" spans="1:42" ht="12.75" customHeight="1">
      <c r="A90" s="57"/>
      <c r="B90" s="56"/>
      <c r="C90" s="55" t="s">
        <v>19</v>
      </c>
      <c r="D90" s="54"/>
      <c r="E90" s="53"/>
      <c r="F90" s="52"/>
      <c r="G90" s="51"/>
      <c r="H90" s="51"/>
      <c r="I90" s="51"/>
      <c r="J90" s="48">
        <v>20</v>
      </c>
      <c r="K90" s="50"/>
      <c r="L90" s="49"/>
      <c r="M90" s="49"/>
      <c r="N90" s="49"/>
      <c r="O90" s="48">
        <v>20</v>
      </c>
      <c r="P90" s="24"/>
      <c r="Q90" s="24"/>
      <c r="R90" s="24"/>
      <c r="S90" s="24"/>
      <c r="T90" s="24"/>
      <c r="U90" s="9"/>
      <c r="V90" s="9"/>
      <c r="W90" s="9"/>
      <c r="X90" s="9"/>
      <c r="Y90" s="486" t="s">
        <v>18</v>
      </c>
      <c r="Z90" s="486"/>
      <c r="AA90" s="486"/>
      <c r="AB90" s="486"/>
      <c r="AC90" s="486"/>
      <c r="AD90" s="486"/>
      <c r="AE90" s="486"/>
      <c r="AF90" s="486"/>
      <c r="AG90" s="486"/>
      <c r="AH90" s="486" t="s">
        <v>17</v>
      </c>
      <c r="AI90" s="486"/>
      <c r="AJ90" s="486"/>
      <c r="AK90" s="486"/>
      <c r="AL90" s="486"/>
      <c r="AM90" s="486"/>
      <c r="AN90" s="486"/>
      <c r="AO90" s="486"/>
      <c r="AP90" s="18"/>
    </row>
    <row r="91" spans="1:42" ht="12.75">
      <c r="A91" s="57"/>
      <c r="B91" s="56"/>
      <c r="C91" s="55" t="s">
        <v>16</v>
      </c>
      <c r="D91" s="54"/>
      <c r="E91" s="53"/>
      <c r="F91" s="52"/>
      <c r="G91" s="51"/>
      <c r="H91" s="51"/>
      <c r="I91" s="51"/>
      <c r="J91" s="48">
        <v>3</v>
      </c>
      <c r="K91" s="50"/>
      <c r="L91" s="49"/>
      <c r="M91" s="49"/>
      <c r="N91" s="49"/>
      <c r="O91" s="48">
        <v>3</v>
      </c>
      <c r="P91" s="24"/>
      <c r="Q91" s="24"/>
      <c r="R91" s="24"/>
      <c r="S91" s="24"/>
      <c r="T91" s="24"/>
      <c r="U91" s="9"/>
      <c r="V91" s="9"/>
      <c r="W91" s="9"/>
      <c r="X91" s="9"/>
      <c r="Y91" s="472" t="s">
        <v>15</v>
      </c>
      <c r="Z91" s="473"/>
      <c r="AA91" s="473"/>
      <c r="AB91" s="473"/>
      <c r="AC91" s="473"/>
      <c r="AD91" s="473"/>
      <c r="AE91" s="473"/>
      <c r="AF91" s="473"/>
      <c r="AG91" s="474"/>
      <c r="AH91" s="478" t="s">
        <v>14</v>
      </c>
      <c r="AI91" s="478"/>
      <c r="AJ91" s="478"/>
      <c r="AK91" s="478"/>
      <c r="AL91" s="478"/>
      <c r="AM91" s="478"/>
      <c r="AN91" s="478"/>
      <c r="AO91" s="478"/>
      <c r="AP91" s="18"/>
    </row>
    <row r="92" spans="1:42" ht="12.75">
      <c r="A92" s="57"/>
      <c r="B92" s="56"/>
      <c r="C92" s="55" t="s">
        <v>13</v>
      </c>
      <c r="D92" s="54"/>
      <c r="E92" s="53"/>
      <c r="F92" s="52"/>
      <c r="G92" s="51"/>
      <c r="H92" s="51"/>
      <c r="I92" s="51"/>
      <c r="J92" s="48">
        <v>3</v>
      </c>
      <c r="K92" s="50"/>
      <c r="L92" s="49"/>
      <c r="M92" s="49"/>
      <c r="N92" s="49"/>
      <c r="O92" s="48">
        <v>3</v>
      </c>
      <c r="P92" s="24"/>
      <c r="Q92" s="24"/>
      <c r="R92" s="24"/>
      <c r="S92" s="24"/>
      <c r="T92" s="24"/>
      <c r="U92" s="9"/>
      <c r="V92" s="9"/>
      <c r="W92" s="9"/>
      <c r="X92" s="9"/>
      <c r="Y92" s="475"/>
      <c r="Z92" s="476"/>
      <c r="AA92" s="476"/>
      <c r="AB92" s="476"/>
      <c r="AC92" s="476"/>
      <c r="AD92" s="476"/>
      <c r="AE92" s="476"/>
      <c r="AF92" s="476"/>
      <c r="AG92" s="477"/>
      <c r="AH92" s="478"/>
      <c r="AI92" s="478"/>
      <c r="AJ92" s="478"/>
      <c r="AK92" s="478"/>
      <c r="AL92" s="478"/>
      <c r="AM92" s="478"/>
      <c r="AN92" s="478"/>
      <c r="AO92" s="478"/>
      <c r="AP92" s="18"/>
    </row>
    <row r="93" spans="1:42" ht="12.75">
      <c r="A93" s="57"/>
      <c r="B93" s="56"/>
      <c r="C93" s="55" t="s">
        <v>12</v>
      </c>
      <c r="D93" s="54"/>
      <c r="E93" s="53"/>
      <c r="F93" s="52"/>
      <c r="G93" s="51"/>
      <c r="H93" s="51"/>
      <c r="I93" s="51"/>
      <c r="J93" s="48">
        <v>2</v>
      </c>
      <c r="K93" s="50"/>
      <c r="L93" s="49"/>
      <c r="M93" s="49"/>
      <c r="N93" s="49"/>
      <c r="O93" s="48">
        <v>2</v>
      </c>
      <c r="P93" s="24"/>
      <c r="Q93" s="24"/>
      <c r="R93" s="24"/>
      <c r="S93" s="24"/>
      <c r="T93" s="24"/>
      <c r="U93" s="9"/>
      <c r="V93" s="9"/>
      <c r="W93" s="9"/>
      <c r="X93" s="9"/>
      <c r="Y93" s="8"/>
      <c r="Z93" s="13"/>
      <c r="AA93" s="13"/>
      <c r="AB93" s="13"/>
      <c r="AC93" s="13"/>
      <c r="AD93" s="13"/>
      <c r="AE93" s="13"/>
      <c r="AF93" s="13"/>
      <c r="AG93" s="9"/>
      <c r="AH93" s="8"/>
      <c r="AI93" s="12"/>
      <c r="AJ93" s="12"/>
      <c r="AK93" s="12"/>
      <c r="AL93" s="12"/>
      <c r="AM93" s="12"/>
      <c r="AN93" s="12"/>
      <c r="AO93" s="12"/>
      <c r="AP93" s="18"/>
    </row>
    <row r="94" spans="1:42" ht="13.5" thickBot="1">
      <c r="A94" s="47"/>
      <c r="B94" s="46"/>
      <c r="C94" s="45" t="s">
        <v>11</v>
      </c>
      <c r="D94" s="44"/>
      <c r="E94" s="43"/>
      <c r="F94" s="42"/>
      <c r="G94" s="41"/>
      <c r="H94" s="41"/>
      <c r="I94" s="41"/>
      <c r="J94" s="38">
        <v>2</v>
      </c>
      <c r="K94" s="40"/>
      <c r="L94" s="39"/>
      <c r="M94" s="39"/>
      <c r="N94" s="39"/>
      <c r="O94" s="38">
        <v>2</v>
      </c>
      <c r="P94" s="24"/>
      <c r="Q94" s="24"/>
      <c r="R94" s="24"/>
      <c r="S94" s="24"/>
      <c r="T94" s="24"/>
      <c r="U94" s="9"/>
      <c r="V94" s="9"/>
      <c r="W94" s="9"/>
      <c r="X94" s="9"/>
      <c r="Y94" s="8"/>
      <c r="Z94" s="13"/>
      <c r="AA94" s="13"/>
      <c r="AB94" s="13"/>
      <c r="AC94" s="13"/>
      <c r="AD94" s="13"/>
      <c r="AE94" s="13"/>
      <c r="AF94" s="13"/>
      <c r="AG94" s="9"/>
      <c r="AH94" s="8"/>
      <c r="AI94" s="12"/>
      <c r="AJ94" s="12"/>
      <c r="AK94" s="12"/>
      <c r="AL94" s="12"/>
      <c r="AM94" s="12"/>
      <c r="AN94" s="12"/>
      <c r="AO94" s="12"/>
      <c r="AP94" s="18"/>
    </row>
    <row r="95" spans="1:42" ht="13.5" thickBot="1">
      <c r="A95" s="37"/>
      <c r="B95" s="36"/>
      <c r="C95" s="35" t="s">
        <v>10</v>
      </c>
      <c r="D95" s="34"/>
      <c r="E95" s="33"/>
      <c r="F95" s="32"/>
      <c r="G95" s="31"/>
      <c r="H95" s="31"/>
      <c r="I95" s="31"/>
      <c r="J95" s="28">
        <f>SUM(J90:J94)</f>
        <v>30</v>
      </c>
      <c r="K95" s="30"/>
      <c r="L95" s="29"/>
      <c r="M95" s="29"/>
      <c r="N95" s="29"/>
      <c r="O95" s="28">
        <f>SUM(O90:O94)</f>
        <v>30</v>
      </c>
      <c r="P95" s="24"/>
      <c r="Q95" s="24"/>
      <c r="R95" s="24"/>
      <c r="S95" s="24"/>
      <c r="T95" s="24"/>
      <c r="U95" s="9"/>
      <c r="V95" s="9"/>
      <c r="W95" s="9"/>
      <c r="X95" s="9"/>
      <c r="Y95" s="8"/>
      <c r="Z95" s="14"/>
      <c r="AA95" s="14"/>
      <c r="AB95" s="14"/>
      <c r="AC95" s="14"/>
      <c r="AD95" s="14"/>
      <c r="AE95" s="14"/>
      <c r="AF95" s="14"/>
      <c r="AG95" s="9"/>
      <c r="AH95" s="8"/>
      <c r="AI95" s="12"/>
      <c r="AJ95" s="12"/>
      <c r="AK95" s="12"/>
      <c r="AL95" s="12"/>
      <c r="AM95" s="12"/>
      <c r="AN95" s="12"/>
      <c r="AO95" s="12"/>
      <c r="AP95" s="18"/>
    </row>
    <row r="96" spans="1:42" ht="13.5" customHeight="1" thickTop="1">
      <c r="A96" s="27" t="s">
        <v>9</v>
      </c>
      <c r="B96" s="26"/>
      <c r="C96" s="26"/>
      <c r="D96" s="26"/>
      <c r="E96" s="26"/>
      <c r="F96" s="26"/>
      <c r="G96" s="26"/>
      <c r="H96" s="26"/>
      <c r="I96" s="26"/>
      <c r="J96" s="26"/>
      <c r="K96" s="25"/>
      <c r="L96" s="25"/>
      <c r="M96" s="25"/>
      <c r="N96" s="25"/>
      <c r="O96" s="24"/>
      <c r="P96" s="24"/>
      <c r="Q96" s="24"/>
      <c r="R96" s="24"/>
      <c r="S96" s="24"/>
      <c r="T96" s="24"/>
      <c r="U96" s="9"/>
      <c r="V96" s="9"/>
      <c r="W96" s="9"/>
      <c r="X96" s="9"/>
      <c r="Y96" s="8"/>
      <c r="Z96" s="14"/>
      <c r="AA96" s="14"/>
      <c r="AB96" s="14"/>
      <c r="AC96" s="23"/>
      <c r="AD96" s="14"/>
      <c r="AE96" s="14"/>
      <c r="AF96" s="14"/>
      <c r="AG96" s="9"/>
      <c r="AH96" s="8"/>
      <c r="AI96" s="12"/>
      <c r="AJ96" s="12"/>
      <c r="AK96" s="12"/>
      <c r="AL96" s="12"/>
      <c r="AM96" s="12"/>
      <c r="AN96" s="12"/>
      <c r="AO96" s="12"/>
      <c r="AP96" s="18"/>
    </row>
    <row r="97" spans="1:42" ht="12.75">
      <c r="A97" s="22"/>
      <c r="B97" s="21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20"/>
      <c r="U97" s="19"/>
      <c r="V97" s="19"/>
      <c r="W97" s="19"/>
      <c r="X97" s="19"/>
      <c r="Y97" s="8"/>
      <c r="Z97" s="13"/>
      <c r="AA97" s="13"/>
      <c r="AB97" s="13"/>
      <c r="AC97" s="13"/>
      <c r="AD97" s="13"/>
      <c r="AE97" s="13"/>
      <c r="AF97" s="13"/>
      <c r="AG97" s="9"/>
      <c r="AH97" s="8"/>
      <c r="AI97" s="12"/>
      <c r="AJ97" s="12"/>
      <c r="AK97" s="12"/>
      <c r="AL97" s="12"/>
      <c r="AM97" s="12"/>
      <c r="AN97" s="12"/>
      <c r="AO97" s="12"/>
      <c r="AP97" s="18"/>
    </row>
    <row r="98" spans="1:41" ht="13.5" customHeight="1">
      <c r="A98" s="461"/>
      <c r="B98" s="461"/>
      <c r="C98" s="17" t="s">
        <v>8</v>
      </c>
      <c r="D98" s="16" t="s">
        <v>7</v>
      </c>
      <c r="T98" s="15"/>
      <c r="U98" s="14"/>
      <c r="V98" s="14"/>
      <c r="W98" s="14"/>
      <c r="X98" s="14"/>
      <c r="Y98" s="8"/>
      <c r="Z98" s="13"/>
      <c r="AA98" s="13"/>
      <c r="AB98" s="13"/>
      <c r="AC98" s="13"/>
      <c r="AD98" s="13"/>
      <c r="AE98" s="13"/>
      <c r="AF98" s="13"/>
      <c r="AG98" s="9"/>
      <c r="AH98" s="8"/>
      <c r="AI98" s="12"/>
      <c r="AJ98" s="12"/>
      <c r="AK98" s="12"/>
      <c r="AL98" s="12"/>
      <c r="AM98" s="12"/>
      <c r="AN98" s="12"/>
      <c r="AO98" s="12"/>
    </row>
    <row r="99" spans="3:41" ht="22.5">
      <c r="C99" s="11" t="s">
        <v>6</v>
      </c>
      <c r="D99" s="5">
        <v>3</v>
      </c>
      <c r="Y99" s="8"/>
      <c r="Z99" s="10"/>
      <c r="AA99" s="10"/>
      <c r="AB99" s="10"/>
      <c r="AC99" s="10"/>
      <c r="AD99" s="10"/>
      <c r="AE99" s="10"/>
      <c r="AF99" s="10"/>
      <c r="AG99" s="9"/>
      <c r="AH99" s="8"/>
      <c r="AI99" s="7"/>
      <c r="AJ99" s="7"/>
      <c r="AK99" s="7"/>
      <c r="AL99" s="7"/>
      <c r="AM99" s="7"/>
      <c r="AN99" s="7"/>
      <c r="AO99" s="7"/>
    </row>
    <row r="100" spans="3:15" ht="12.75">
      <c r="C100" s="6" t="s">
        <v>5</v>
      </c>
      <c r="D100" s="5">
        <v>2</v>
      </c>
      <c r="O100" t="s">
        <v>4</v>
      </c>
    </row>
    <row r="101" spans="3:4" ht="12.75">
      <c r="C101" s="6" t="s">
        <v>3</v>
      </c>
      <c r="D101" s="5">
        <v>3</v>
      </c>
    </row>
    <row r="102" spans="3:4" ht="12.75">
      <c r="C102" s="6" t="s">
        <v>2</v>
      </c>
      <c r="D102" s="5">
        <v>2</v>
      </c>
    </row>
    <row r="103" spans="3:4" ht="12.75">
      <c r="C103" s="6" t="s">
        <v>1</v>
      </c>
      <c r="D103" s="5">
        <v>3</v>
      </c>
    </row>
    <row r="104" spans="3:4" ht="12.75">
      <c r="C104" s="6" t="s">
        <v>0</v>
      </c>
      <c r="D104" s="5">
        <v>2</v>
      </c>
    </row>
  </sheetData>
  <sheetProtection/>
  <mergeCells count="38">
    <mergeCell ref="K87:O87"/>
    <mergeCell ref="Y91:AG92"/>
    <mergeCell ref="AH91:AO92"/>
    <mergeCell ref="T87:W87"/>
    <mergeCell ref="B20:C20"/>
    <mergeCell ref="E87:E88"/>
    <mergeCell ref="Y87:AO87"/>
    <mergeCell ref="Y89:AO89"/>
    <mergeCell ref="Y90:AG90"/>
    <mergeCell ref="AH90:AO90"/>
    <mergeCell ref="B55:C55"/>
    <mergeCell ref="B32:C32"/>
    <mergeCell ref="B43:C43"/>
    <mergeCell ref="K88:O88"/>
    <mergeCell ref="A98:B98"/>
    <mergeCell ref="B62:C62"/>
    <mergeCell ref="B73:C73"/>
    <mergeCell ref="D87:D88"/>
    <mergeCell ref="A87:C87"/>
    <mergeCell ref="F88:J88"/>
    <mergeCell ref="F87:J87"/>
    <mergeCell ref="B54:C54"/>
    <mergeCell ref="B31:C31"/>
    <mergeCell ref="A1:AP1"/>
    <mergeCell ref="A2:AP2"/>
    <mergeCell ref="A3:AP3"/>
    <mergeCell ref="A5:AP5"/>
    <mergeCell ref="A6:A8"/>
    <mergeCell ref="AP6:AP7"/>
    <mergeCell ref="AO6:AO7"/>
    <mergeCell ref="A4:AP4"/>
    <mergeCell ref="B9:C9"/>
    <mergeCell ref="D7:D8"/>
    <mergeCell ref="D6:E6"/>
    <mergeCell ref="B6:B8"/>
    <mergeCell ref="F6:AN6"/>
    <mergeCell ref="E7:E8"/>
    <mergeCell ref="C6:C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8" horizontalDpi="600" verticalDpi="600" orientation="landscape" paperSize="9" scale="60" r:id="rId1"/>
  <headerFooter alignWithMargins="0">
    <oddHeader>&amp;LÓbuda University
Keleti Faculty of Business and Management</oddHeader>
    <oddFooter>&amp;CTechnical Management BSc
Full-time course
&amp;P/&amp;N</oddFooter>
  </headerFooter>
  <rowBreaks count="1" manualBreakCount="1">
    <brk id="53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OE-KGK-2011-99</dc:creator>
  <cp:keywords/>
  <dc:description/>
  <cp:lastModifiedBy>syxtus syxtus</cp:lastModifiedBy>
  <cp:lastPrinted>2015-02-10T08:44:28Z</cp:lastPrinted>
  <dcterms:created xsi:type="dcterms:W3CDTF">2014-10-21T08:42:58Z</dcterms:created>
  <dcterms:modified xsi:type="dcterms:W3CDTF">2017-09-18T18:24:47Z</dcterms:modified>
  <cp:category/>
  <cp:version/>
  <cp:contentType/>
  <cp:contentStatus/>
</cp:coreProperties>
</file>